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9120" activeTab="0"/>
  </bookViews>
  <sheets>
    <sheet name="Template-BACK" sheetId="1" r:id="rId1"/>
  </sheets>
  <definedNames>
    <definedName name="Z_0A46FA0D_4DE0_4280_81A3_1991139E8CCF_.wvu.Rows" localSheetId="0" hidden="1">'Template-BACK'!$58:$67</definedName>
    <definedName name="Z_1FC51374_7BB9_4FCE_B2B4_571423E136F9_.wvu.Rows" localSheetId="0" hidden="1">'Template-BACK'!$58:$67</definedName>
  </definedNames>
  <calcPr fullCalcOnLoad="1"/>
</workbook>
</file>

<file path=xl/sharedStrings.xml><?xml version="1.0" encoding="utf-8"?>
<sst xmlns="http://schemas.openxmlformats.org/spreadsheetml/2006/main" count="63" uniqueCount="62">
  <si>
    <t>% of Total Allocation</t>
  </si>
  <si>
    <t>Total Allocation</t>
  </si>
  <si>
    <t>TANF</t>
  </si>
  <si>
    <t>Sub-Total Program Allocations</t>
  </si>
  <si>
    <t>Sub-Total Administration Allocations</t>
  </si>
  <si>
    <t>Grand Total</t>
  </si>
  <si>
    <t>INSERT IN HIGHLIGHTED AREAS ONLY</t>
  </si>
  <si>
    <t xml:space="preserve">     *Eligible for 65% funding net of available federal funds, subject to the child welfare threshold.</t>
  </si>
  <si>
    <t xml:space="preserve">   **Amounts count toward the child welfare threshold or are eligible for 65% state funding net of available federal funds, subject to the child welfare threshold.</t>
  </si>
  <si>
    <t xml:space="preserve">    ▪TANF Administration</t>
  </si>
  <si>
    <t>Child Welfare Threshold Total</t>
  </si>
  <si>
    <t>Calculation of Administration Percentages</t>
  </si>
  <si>
    <t>Calculation of Amount towards Child Welfare Threshold</t>
  </si>
  <si>
    <t>Administration Totals (15% Cap)</t>
  </si>
  <si>
    <t xml:space="preserve">    ▪Child Welfare Administration</t>
  </si>
  <si>
    <t xml:space="preserve">    ▪Child Welfare other than Title XX Transfer (EAF or 200%)</t>
  </si>
  <si>
    <t xml:space="preserve">    ▪Title XX below 200% Child Welfare</t>
  </si>
  <si>
    <t xml:space="preserve">Please note that Federal statute prohibits the transfer of more than 30 percent (no more than 10 percent to Title XX) from each TANF Grant to Child Care or Title XX combined.  Transfer amounts for a single State Fiscal Year typically span two or more Federal TANF Grant years.  For SFY 2005-06, the State will assign transfer amounts across Federal Fiscal Years as permitted: 59% to the Child Care Development Fund, 40% to the Title XX Block Grant, and 59% combined to the Child Care Development Fund and Title XX Block Grant.
</t>
  </si>
  <si>
    <t>GROSS*****</t>
  </si>
  <si>
    <t xml:space="preserve">  ***Identify the State administered contract(s) that the district wants the State agency(ies) to expand on behalf of the district, e.g., Bridge, APPS, etc.</t>
  </si>
  <si>
    <t xml:space="preserve"> ****Sub-set of EAF child welfare amount as identified on the D-2.</t>
  </si>
  <si>
    <t>*****Gross expenditures include the Federal share for FFFS and State/local funding related to MOE countable expenditures as explained in the TANF MOE section (IV.B) of the ADM.</t>
  </si>
  <si>
    <t>1.  TANF Services and Employment Services</t>
  </si>
  <si>
    <t>START DATE</t>
  </si>
  <si>
    <t>END DATE</t>
  </si>
  <si>
    <t>1a.    ▪TANF Services PROGRAM</t>
  </si>
  <si>
    <t>1b.    ▪TANF Services ADMINISTRATION</t>
  </si>
  <si>
    <t>1c.    ▪TANF Employment Services PROGRAM</t>
  </si>
  <si>
    <t>1d.    ▪TANF Employment Services ADMINISTRATION</t>
  </si>
  <si>
    <t>2.  Drug/Alcohol (D/A Assessment/Monitoring) PROGRAM</t>
  </si>
  <si>
    <t>3.  Domestic Violence Liaison Function (DVL) PROGRAM</t>
  </si>
  <si>
    <t>3a.  Domestic Violence Liaison ADMINISTRATION</t>
  </si>
  <si>
    <t>2a.  Drug/Alcohol (D/A Assessment/Monitoring) ADMINISTRATION</t>
  </si>
  <si>
    <t>Balance to Allocate/ Reserve</t>
  </si>
  <si>
    <t>Date Submitted</t>
  </si>
  <si>
    <t>BACK</t>
  </si>
  <si>
    <t xml:space="preserve">County/District: </t>
  </si>
  <si>
    <t>4.  Non-Residential Domestic Violence (Non-Res DV) PROGRAM</t>
  </si>
  <si>
    <t>4a.  Non-Residential Domestic Violence (Non-Res DV) ADMINISTRATION</t>
  </si>
  <si>
    <t>5.  Title XX Transfer below 200% TOTALS</t>
  </si>
  <si>
    <t>5a.    ▪Child Welfare **</t>
  </si>
  <si>
    <t>5b.    ▪Other TOTALS</t>
  </si>
  <si>
    <t>5b. 1.         ▪AP/DV</t>
  </si>
  <si>
    <t xml:space="preserve">5b.2         ▪Non AP/DV </t>
  </si>
  <si>
    <t>6a.    ▪Child Welfare (EAF or 200%) PROGRAM**</t>
  </si>
  <si>
    <t>6b.    ▪Child Welfare (EAF or 200%) ADMINISTRATION**</t>
  </si>
  <si>
    <t xml:space="preserve">6c.    ▪EAF JD/PINS (foster care/tuition) </t>
  </si>
  <si>
    <t xml:space="preserve">6d.    ▪NYC Tuition FC </t>
  </si>
  <si>
    <t>6e.    ▪PINS/Prevention/Detention Diversion Services PROG*</t>
  </si>
  <si>
    <t>6f.     ▪PINS/Prevention/Detention Diversion Services ADMIN*</t>
  </si>
  <si>
    <t>7a.  Child Care Transfer FFY06</t>
  </si>
  <si>
    <t>7b.  Child Care Transfer FFY07</t>
  </si>
  <si>
    <t>9.  TANF Assistance and Eligibility Administration</t>
  </si>
  <si>
    <t>11.  Summer Youth Withhold</t>
  </si>
  <si>
    <t>Detailed 2006-07 Combined TANF Allocation Plan for</t>
  </si>
  <si>
    <t>*VERSION 3*</t>
  </si>
  <si>
    <t>Pearl County</t>
  </si>
  <si>
    <t>Attachment 5</t>
  </si>
  <si>
    <t xml:space="preserve">  ***Identify the State administered contract(s) that the district wants the State agency(ies) to expand on behalf of the district, e.g., Bridge, APPS, etc.  If entering on this line, complete attachment 3a.</t>
  </si>
  <si>
    <t>8.  Total of State Administered Programs***</t>
  </si>
  <si>
    <t>10.  Other Child Welfare Administration (included in 6b. Above)</t>
  </si>
  <si>
    <t>6.  Child Welfare Other Than Title XX Transfer  TOTALS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</si>
</sst>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d/yy\ h:mm\ AM/PM"/>
    <numFmt numFmtId="166" formatCode="[$-409]dddd\,\ mmmm\ dd\,\ yyyy"/>
    <numFmt numFmtId="167" formatCode="[$-409]mmmm\ d\,\ yyyy;@"/>
    <numFmt numFmtId="168" formatCode="&quot;$&quot;#,##0"/>
    <numFmt numFmtId="169" formatCode="mmm\-yyyy"/>
    <numFmt numFmtId="170" formatCode="_(&quot;$&quot;* #,##0.0_);_(&quot;$&quot;* \(#,##0.0\);_(&quot;$&quot;* &quot;-&quot;??_);_(@_)"/>
  </numFmts>
  <fonts count="51">
    <font>
      <sz val="10"/>
      <name val="Arial"/>
      <family val="0"/>
    </font>
    <font>
      <b/>
      <sz val="12"/>
      <name val="Arial Narrow"/>
      <family val="2"/>
    </font>
    <font>
      <sz val="12"/>
      <name val="Arial Narrow"/>
      <family val="2"/>
    </font>
    <font>
      <sz val="8"/>
      <name val="Arial"/>
      <family val="0"/>
    </font>
    <font>
      <u val="single"/>
      <sz val="10"/>
      <color indexed="12"/>
      <name val="Arial"/>
      <family val="0"/>
    </font>
    <font>
      <u val="single"/>
      <sz val="10"/>
      <color indexed="36"/>
      <name val="Arial"/>
      <family val="0"/>
    </font>
    <font>
      <b/>
      <i/>
      <sz val="10"/>
      <name val="Times New Roman"/>
      <family val="1"/>
    </font>
    <font>
      <b/>
      <i/>
      <sz val="12"/>
      <color indexed="10"/>
      <name val="Arial"/>
      <family val="2"/>
    </font>
    <font>
      <b/>
      <sz val="11"/>
      <name val="Arial"/>
      <family val="2"/>
    </font>
    <font>
      <sz val="11"/>
      <name val="Arial"/>
      <family val="0"/>
    </font>
    <font>
      <b/>
      <i/>
      <sz val="11"/>
      <name val="Arial"/>
      <family val="2"/>
    </font>
    <font>
      <sz val="14"/>
      <name val="Arial Narrow"/>
      <family val="2"/>
    </font>
    <font>
      <b/>
      <sz val="14"/>
      <name val="Arial Narrow"/>
      <family val="2"/>
    </font>
    <font>
      <sz val="14"/>
      <name val="Arial"/>
      <family val="0"/>
    </font>
    <font>
      <b/>
      <sz val="14"/>
      <name val="Arial"/>
      <family val="2"/>
    </font>
    <font>
      <b/>
      <sz val="10"/>
      <name val="Arial"/>
      <family val="2"/>
    </font>
    <font>
      <b/>
      <sz val="16"/>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dashed"/>
    </border>
    <border>
      <left style="medium"/>
      <right>
        <color indexed="63"/>
      </right>
      <top style="dashed"/>
      <bottom style="dashed"/>
    </border>
    <border>
      <left style="medium"/>
      <right style="medium"/>
      <top>
        <color indexed="63"/>
      </top>
      <bottom style="dashed"/>
    </border>
    <border>
      <left>
        <color indexed="63"/>
      </left>
      <right style="thin"/>
      <top>
        <color indexed="63"/>
      </top>
      <bottom style="dashed"/>
    </border>
    <border>
      <left>
        <color indexed="63"/>
      </left>
      <right style="medium"/>
      <top>
        <color indexed="63"/>
      </top>
      <bottom style="dashed"/>
    </border>
    <border>
      <left style="medium"/>
      <right style="medium"/>
      <top>
        <color indexed="63"/>
      </top>
      <bottom>
        <color indexed="63"/>
      </bottom>
    </border>
    <border>
      <left style="medium"/>
      <right>
        <color indexed="63"/>
      </right>
      <top style="dashed"/>
      <bottom style="thin"/>
    </border>
    <border>
      <left style="medium"/>
      <right style="medium"/>
      <top style="dashed"/>
      <bottom style="thin"/>
    </border>
    <border>
      <left style="medium"/>
      <right style="medium"/>
      <top>
        <color indexed="63"/>
      </top>
      <bottom style="thin"/>
    </border>
    <border>
      <left style="medium"/>
      <right>
        <color indexed="63"/>
      </right>
      <top>
        <color indexed="63"/>
      </top>
      <bottom style="thin"/>
    </border>
    <border>
      <left style="medium"/>
      <right>
        <color indexed="63"/>
      </right>
      <top style="thin"/>
      <bottom style="medium"/>
    </border>
    <border>
      <left style="medium"/>
      <right style="medium"/>
      <top style="thin"/>
      <bottom style="medium"/>
    </border>
    <border>
      <left style="medium"/>
      <right>
        <color indexed="63"/>
      </right>
      <top style="medium"/>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dashed"/>
      <bottom>
        <color indexed="63"/>
      </bottom>
    </border>
    <border>
      <left style="medium"/>
      <right>
        <color indexed="63"/>
      </right>
      <top style="dotted"/>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color indexed="63"/>
      </top>
      <bottom style="dashed"/>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style="medium"/>
      <top style="medium"/>
      <bottom style="thin"/>
    </border>
    <border>
      <left style="medium"/>
      <right style="medium"/>
      <top style="medium"/>
      <bottom>
        <color indexed="63"/>
      </bottom>
    </border>
    <border>
      <left>
        <color indexed="63"/>
      </left>
      <right>
        <color indexed="63"/>
      </right>
      <top style="thin"/>
      <bottom style="thin"/>
    </border>
    <border>
      <left style="medium"/>
      <right style="medium"/>
      <top style="thin"/>
      <bottom style="thin"/>
    </border>
    <border>
      <left style="medium"/>
      <right style="medium"/>
      <top>
        <color indexed="63"/>
      </top>
      <bottom style="medium"/>
    </border>
    <border>
      <left style="medium"/>
      <right>
        <color indexed="63"/>
      </right>
      <top style="thin"/>
      <bottom style="thin"/>
    </border>
    <border>
      <left style="medium"/>
      <right style="medium"/>
      <top style="dotted"/>
      <bottom style="dotted"/>
    </border>
    <border>
      <left>
        <color indexed="63"/>
      </left>
      <right style="medium"/>
      <top style="medium"/>
      <bottom style="dotted"/>
    </border>
    <border>
      <left style="medium"/>
      <right style="medium"/>
      <top style="medium"/>
      <bottom style="dotted"/>
    </border>
    <border>
      <left style="medium"/>
      <right style="medium"/>
      <top style="medium"/>
      <bottom style="dashed"/>
    </border>
    <border>
      <left style="medium"/>
      <right style="thin"/>
      <top style="dashed"/>
      <bottom style="dashed"/>
    </border>
    <border>
      <left style="thin"/>
      <right style="medium"/>
      <top style="dashed"/>
      <bottom style="dashed"/>
    </border>
    <border>
      <left style="medium"/>
      <right style="thin"/>
      <top>
        <color indexed="63"/>
      </top>
      <bottom style="dashed"/>
    </border>
    <border>
      <left style="thin"/>
      <right style="medium"/>
      <top>
        <color indexed="63"/>
      </top>
      <bottom style="dashed"/>
    </border>
    <border>
      <left>
        <color indexed="63"/>
      </left>
      <right style="medium"/>
      <top>
        <color indexed="63"/>
      </top>
      <bottom>
        <color indexed="63"/>
      </bottom>
    </border>
    <border>
      <left style="medium"/>
      <right style="thin"/>
      <top>
        <color indexed="63"/>
      </top>
      <bottom>
        <color indexed="63"/>
      </bottom>
    </border>
    <border>
      <left style="medium"/>
      <right style="thin"/>
      <top style="dashed"/>
      <bottom style="thin"/>
    </border>
    <border>
      <left style="thin"/>
      <right style="medium"/>
      <top style="dashed"/>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color indexed="63"/>
      </bottom>
    </border>
    <border>
      <left>
        <color indexed="63"/>
      </left>
      <right style="medium"/>
      <top style="dashed"/>
      <bottom style="thin"/>
    </border>
    <border>
      <left style="medium"/>
      <right style="thin"/>
      <top>
        <color indexed="63"/>
      </top>
      <bottom style="thin"/>
    </border>
    <border>
      <left>
        <color indexed="63"/>
      </left>
      <right style="medium"/>
      <top>
        <color indexed="63"/>
      </top>
      <bottom style="thin"/>
    </border>
    <border>
      <left style="medium"/>
      <right style="thin"/>
      <top style="dashed"/>
      <bottom>
        <color indexed="63"/>
      </bottom>
    </border>
    <border>
      <left style="thin"/>
      <right style="medium"/>
      <top style="dashed"/>
      <bottom>
        <color indexed="63"/>
      </bottom>
    </border>
    <border>
      <left>
        <color indexed="63"/>
      </left>
      <right style="thin"/>
      <top>
        <color indexed="63"/>
      </top>
      <bottom style="thin"/>
    </border>
    <border>
      <left style="thin"/>
      <right style="medium"/>
      <top style="dashed"/>
      <bottom style="medium"/>
    </border>
    <border>
      <left style="medium"/>
      <right style="thin"/>
      <top style="medium"/>
      <bottom style="dotted"/>
    </border>
    <border>
      <left>
        <color indexed="63"/>
      </left>
      <right style="thin"/>
      <top>
        <color indexed="63"/>
      </top>
      <bottom style="medium"/>
    </border>
    <border>
      <left style="thin"/>
      <right style="medium"/>
      <top style="dotted"/>
      <bottom style="medium"/>
    </border>
    <border>
      <left>
        <color indexed="63"/>
      </left>
      <right>
        <color indexed="63"/>
      </right>
      <top style="dashed"/>
      <bottom style="dashed"/>
    </border>
    <border>
      <left>
        <color indexed="63"/>
      </left>
      <right>
        <color indexed="63"/>
      </right>
      <top style="dashed"/>
      <bottom>
        <color indexed="63"/>
      </bottom>
    </border>
    <border>
      <left>
        <color indexed="63"/>
      </left>
      <right>
        <color indexed="63"/>
      </right>
      <top style="dashed"/>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2">
    <xf numFmtId="0" fontId="0" fillId="0" borderId="0" xfId="0" applyAlignment="1">
      <alignment/>
    </xf>
    <xf numFmtId="9" fontId="2" fillId="0" borderId="0" xfId="59" applyFont="1" applyAlignment="1" applyProtection="1">
      <alignment/>
      <protection/>
    </xf>
    <xf numFmtId="0" fontId="0" fillId="0" borderId="0" xfId="0" applyAlignment="1" applyProtection="1">
      <alignment/>
      <protection/>
    </xf>
    <xf numFmtId="164" fontId="0" fillId="0" borderId="0" xfId="44" applyNumberFormat="1" applyAlignment="1" applyProtection="1">
      <alignment/>
      <protection/>
    </xf>
    <xf numFmtId="0" fontId="6" fillId="0" borderId="0" xfId="0" applyFont="1" applyAlignment="1" applyProtection="1">
      <alignment/>
      <protection/>
    </xf>
    <xf numFmtId="164" fontId="6" fillId="0" borderId="0" xfId="44" applyNumberFormat="1" applyFont="1" applyAlignment="1" applyProtection="1">
      <alignment/>
      <protection/>
    </xf>
    <xf numFmtId="9" fontId="6" fillId="0" borderId="0" xfId="59" applyFont="1" applyAlignment="1" applyProtection="1">
      <alignment/>
      <protection/>
    </xf>
    <xf numFmtId="9" fontId="2" fillId="0" borderId="0" xfId="59" applyFont="1" applyBorder="1" applyAlignment="1" applyProtection="1">
      <alignment/>
      <protection/>
    </xf>
    <xf numFmtId="0" fontId="8" fillId="0" borderId="0" xfId="0" applyFont="1" applyAlignment="1">
      <alignment/>
    </xf>
    <xf numFmtId="0" fontId="9" fillId="0" borderId="0" xfId="0" applyFont="1" applyAlignment="1">
      <alignment/>
    </xf>
    <xf numFmtId="0" fontId="2" fillId="0" borderId="10" xfId="0" applyFont="1" applyBorder="1" applyAlignment="1" applyProtection="1">
      <alignment wrapText="1"/>
      <protection/>
    </xf>
    <xf numFmtId="9" fontId="2" fillId="0" borderId="11" xfId="59" applyFont="1" applyBorder="1" applyAlignment="1" applyProtection="1">
      <alignment/>
      <protection/>
    </xf>
    <xf numFmtId="164" fontId="1" fillId="0" borderId="12" xfId="44" applyNumberFormat="1" applyFont="1" applyBorder="1" applyAlignment="1" applyProtection="1">
      <alignment horizontal="center"/>
      <protection/>
    </xf>
    <xf numFmtId="0" fontId="2" fillId="0" borderId="13" xfId="0" applyFont="1" applyBorder="1" applyAlignment="1" applyProtection="1">
      <alignment/>
      <protection/>
    </xf>
    <xf numFmtId="44" fontId="1" fillId="0" borderId="14" xfId="44" applyFont="1" applyBorder="1" applyAlignment="1" applyProtection="1">
      <alignment horizontal="center"/>
      <protection/>
    </xf>
    <xf numFmtId="164" fontId="1" fillId="0" borderId="14" xfId="44" applyNumberFormat="1" applyFont="1" applyBorder="1" applyAlignment="1" applyProtection="1">
      <alignment horizontal="center"/>
      <protection/>
    </xf>
    <xf numFmtId="0" fontId="10" fillId="0" borderId="0" xfId="0" applyFont="1" applyBorder="1" applyAlignment="1" applyProtection="1">
      <alignment horizontal="left"/>
      <protection/>
    </xf>
    <xf numFmtId="9" fontId="1" fillId="0" borderId="14" xfId="59" applyFont="1" applyBorder="1" applyAlignment="1" applyProtection="1">
      <alignment horizontal="center"/>
      <protection/>
    </xf>
    <xf numFmtId="0" fontId="6" fillId="33" borderId="0" xfId="0" applyFont="1" applyFill="1" applyAlignment="1" applyProtection="1">
      <alignment/>
      <protection/>
    </xf>
    <xf numFmtId="0" fontId="7" fillId="33" borderId="0" xfId="0" applyFont="1" applyFill="1" applyBorder="1" applyAlignment="1" applyProtection="1">
      <alignment horizontal="left"/>
      <protection/>
    </xf>
    <xf numFmtId="0" fontId="0" fillId="33" borderId="0" xfId="0" applyFill="1" applyAlignment="1" applyProtection="1">
      <alignment/>
      <protection/>
    </xf>
    <xf numFmtId="0" fontId="11" fillId="0" borderId="15" xfId="0" applyFont="1" applyBorder="1" applyAlignment="1" applyProtection="1">
      <alignment/>
      <protection/>
    </xf>
    <xf numFmtId="0" fontId="13" fillId="0" borderId="0" xfId="0" applyFont="1" applyAlignment="1">
      <alignment/>
    </xf>
    <xf numFmtId="0" fontId="11" fillId="0" borderId="16" xfId="0" applyFont="1" applyBorder="1" applyAlignment="1" applyProtection="1">
      <alignment/>
      <protection/>
    </xf>
    <xf numFmtId="164" fontId="11" fillId="33" borderId="17" xfId="44" applyNumberFormat="1" applyFont="1" applyFill="1" applyBorder="1" applyAlignment="1" applyProtection="1">
      <alignment horizontal="left"/>
      <protection locked="0"/>
    </xf>
    <xf numFmtId="14" fontId="11" fillId="33" borderId="18" xfId="44" applyNumberFormat="1" applyFont="1" applyFill="1" applyBorder="1" applyAlignment="1" applyProtection="1">
      <alignment horizontal="right"/>
      <protection locked="0"/>
    </xf>
    <xf numFmtId="14" fontId="11" fillId="33" borderId="19" xfId="44" applyNumberFormat="1" applyFont="1" applyFill="1" applyBorder="1" applyAlignment="1" applyProtection="1">
      <alignment horizontal="right"/>
      <protection locked="0"/>
    </xf>
    <xf numFmtId="164" fontId="11" fillId="33" borderId="20" xfId="44" applyNumberFormat="1" applyFont="1" applyFill="1" applyBorder="1" applyAlignment="1" applyProtection="1">
      <alignment horizontal="left"/>
      <protection locked="0"/>
    </xf>
    <xf numFmtId="0" fontId="11" fillId="0" borderId="21" xfId="0" applyFont="1" applyBorder="1" applyAlignment="1" applyProtection="1">
      <alignment/>
      <protection/>
    </xf>
    <xf numFmtId="164" fontId="11" fillId="33" borderId="22" xfId="44" applyNumberFormat="1" applyFont="1" applyFill="1" applyBorder="1" applyAlignment="1" applyProtection="1">
      <alignment horizontal="left"/>
      <protection locked="0"/>
    </xf>
    <xf numFmtId="164" fontId="11" fillId="33" borderId="23" xfId="44" applyNumberFormat="1" applyFont="1" applyFill="1" applyBorder="1" applyAlignment="1" applyProtection="1">
      <alignment horizontal="left"/>
      <protection locked="0"/>
    </xf>
    <xf numFmtId="0" fontId="11" fillId="0" borderId="24" xfId="0" applyFont="1" applyFill="1" applyBorder="1" applyAlignment="1" applyProtection="1">
      <alignment wrapText="1"/>
      <protection/>
    </xf>
    <xf numFmtId="164" fontId="12" fillId="33" borderId="23" xfId="44" applyNumberFormat="1" applyFont="1" applyFill="1" applyBorder="1" applyAlignment="1" applyProtection="1">
      <alignment horizontal="left"/>
      <protection locked="0"/>
    </xf>
    <xf numFmtId="0" fontId="13" fillId="0" borderId="0" xfId="0" applyFont="1" applyFill="1" applyAlignment="1">
      <alignment/>
    </xf>
    <xf numFmtId="164" fontId="12" fillId="33" borderId="20" xfId="44" applyNumberFormat="1" applyFont="1" applyFill="1" applyBorder="1" applyAlignment="1" applyProtection="1">
      <alignment horizontal="left"/>
      <protection locked="0"/>
    </xf>
    <xf numFmtId="0" fontId="11" fillId="0" borderId="25" xfId="0" applyFont="1" applyFill="1" applyBorder="1" applyAlignment="1" applyProtection="1">
      <alignment wrapText="1"/>
      <protection/>
    </xf>
    <xf numFmtId="164" fontId="12" fillId="33" borderId="26" xfId="44" applyNumberFormat="1" applyFont="1" applyFill="1" applyBorder="1" applyAlignment="1" applyProtection="1">
      <alignment horizontal="left"/>
      <protection locked="0"/>
    </xf>
    <xf numFmtId="0" fontId="11" fillId="0" borderId="27" xfId="0" applyFont="1" applyBorder="1" applyAlignment="1" applyProtection="1">
      <alignment/>
      <protection/>
    </xf>
    <xf numFmtId="0" fontId="11" fillId="0" borderId="28" xfId="0" applyFont="1" applyBorder="1" applyAlignment="1" applyProtection="1">
      <alignment/>
      <protection/>
    </xf>
    <xf numFmtId="44" fontId="11" fillId="34" borderId="29" xfId="44" applyFont="1" applyFill="1" applyBorder="1" applyAlignment="1" applyProtection="1">
      <alignment/>
      <protection/>
    </xf>
    <xf numFmtId="164" fontId="11" fillId="33" borderId="30" xfId="44" applyNumberFormat="1" applyFont="1" applyFill="1" applyBorder="1" applyAlignment="1" applyProtection="1">
      <alignment horizontal="left"/>
      <protection locked="0"/>
    </xf>
    <xf numFmtId="0" fontId="11" fillId="0" borderId="31" xfId="0" applyFont="1" applyBorder="1" applyAlignment="1" applyProtection="1">
      <alignment/>
      <protection/>
    </xf>
    <xf numFmtId="44" fontId="11" fillId="34" borderId="0" xfId="44" applyFont="1" applyFill="1" applyBorder="1" applyAlignment="1" applyProtection="1">
      <alignment/>
      <protection/>
    </xf>
    <xf numFmtId="164" fontId="11" fillId="33" borderId="32" xfId="44" applyNumberFormat="1" applyFont="1" applyFill="1" applyBorder="1" applyAlignment="1" applyProtection="1">
      <alignment horizontal="left"/>
      <protection locked="0"/>
    </xf>
    <xf numFmtId="0" fontId="11" fillId="0" borderId="15" xfId="0" applyFont="1" applyBorder="1" applyAlignment="1" applyProtection="1">
      <alignment wrapText="1"/>
      <protection/>
    </xf>
    <xf numFmtId="44" fontId="12" fillId="34" borderId="33" xfId="44" applyFont="1" applyFill="1" applyBorder="1" applyAlignment="1" applyProtection="1">
      <alignment/>
      <protection/>
    </xf>
    <xf numFmtId="164" fontId="12" fillId="0" borderId="34" xfId="44" applyNumberFormat="1" applyFont="1" applyBorder="1" applyAlignment="1" applyProtection="1">
      <alignment horizontal="left"/>
      <protection/>
    </xf>
    <xf numFmtId="44" fontId="11" fillId="34" borderId="35" xfId="44" applyFont="1" applyFill="1" applyBorder="1" applyAlignment="1" applyProtection="1">
      <alignment/>
      <protection/>
    </xf>
    <xf numFmtId="0" fontId="11" fillId="0" borderId="30" xfId="0" applyFont="1" applyBorder="1" applyAlignment="1" applyProtection="1">
      <alignment/>
      <protection/>
    </xf>
    <xf numFmtId="44" fontId="12" fillId="34" borderId="36" xfId="44" applyFont="1" applyFill="1" applyBorder="1" applyAlignment="1" applyProtection="1">
      <alignment/>
      <protection/>
    </xf>
    <xf numFmtId="0" fontId="11" fillId="0" borderId="32" xfId="0" applyFont="1" applyBorder="1" applyAlignment="1" applyProtection="1">
      <alignment/>
      <protection/>
    </xf>
    <xf numFmtId="164" fontId="12" fillId="0" borderId="20" xfId="44" applyNumberFormat="1" applyFont="1" applyBorder="1" applyAlignment="1" applyProtection="1">
      <alignment horizontal="left"/>
      <protection/>
    </xf>
    <xf numFmtId="0" fontId="12" fillId="0" borderId="37" xfId="0" applyFont="1" applyBorder="1" applyAlignment="1" applyProtection="1">
      <alignment horizontal="right"/>
      <protection/>
    </xf>
    <xf numFmtId="164" fontId="12" fillId="0" borderId="36" xfId="44" applyNumberFormat="1" applyFont="1" applyBorder="1" applyAlignment="1" applyProtection="1">
      <alignment horizontal="left"/>
      <protection/>
    </xf>
    <xf numFmtId="164" fontId="12" fillId="0" borderId="38" xfId="44" applyNumberFormat="1" applyFont="1" applyBorder="1" applyAlignment="1" applyProtection="1">
      <alignment horizontal="left"/>
      <protection/>
    </xf>
    <xf numFmtId="0" fontId="12" fillId="0" borderId="32" xfId="0" applyFont="1" applyBorder="1" applyAlignment="1" applyProtection="1">
      <alignment horizontal="right"/>
      <protection/>
    </xf>
    <xf numFmtId="0" fontId="11" fillId="34" borderId="32" xfId="0" applyFont="1" applyFill="1" applyBorder="1" applyAlignment="1" applyProtection="1">
      <alignment/>
      <protection/>
    </xf>
    <xf numFmtId="164" fontId="11" fillId="34" borderId="20" xfId="44" applyNumberFormat="1" applyFont="1" applyFill="1" applyBorder="1" applyAlignment="1" applyProtection="1">
      <alignment horizontal="left"/>
      <protection/>
    </xf>
    <xf numFmtId="0" fontId="11" fillId="0" borderId="39" xfId="0" applyFont="1" applyBorder="1" applyAlignment="1" applyProtection="1">
      <alignment/>
      <protection/>
    </xf>
    <xf numFmtId="42" fontId="12" fillId="33" borderId="40" xfId="44" applyNumberFormat="1" applyFont="1" applyFill="1" applyBorder="1" applyAlignment="1" applyProtection="1">
      <alignment/>
      <protection locked="0"/>
    </xf>
    <xf numFmtId="0" fontId="11" fillId="0" borderId="25" xfId="0" applyFont="1" applyBorder="1" applyAlignment="1" applyProtection="1">
      <alignment/>
      <protection/>
    </xf>
    <xf numFmtId="164" fontId="12" fillId="0" borderId="41" xfId="44" applyNumberFormat="1" applyFont="1" applyBorder="1" applyAlignment="1" applyProtection="1">
      <alignment horizontal="left"/>
      <protection/>
    </xf>
    <xf numFmtId="0" fontId="12" fillId="0" borderId="37" xfId="0" applyFont="1" applyBorder="1" applyAlignment="1" applyProtection="1">
      <alignment/>
      <protection/>
    </xf>
    <xf numFmtId="0" fontId="11" fillId="0" borderId="0" xfId="0" applyFont="1" applyBorder="1" applyAlignment="1" applyProtection="1">
      <alignment/>
      <protection/>
    </xf>
    <xf numFmtId="164" fontId="11" fillId="0" borderId="20" xfId="44" applyNumberFormat="1" applyFont="1" applyBorder="1" applyAlignment="1" applyProtection="1">
      <alignment/>
      <protection/>
    </xf>
    <xf numFmtId="0" fontId="11" fillId="0" borderId="42" xfId="0" applyFont="1" applyBorder="1" applyAlignment="1" applyProtection="1">
      <alignment/>
      <protection/>
    </xf>
    <xf numFmtId="164" fontId="12" fillId="0" borderId="43" xfId="44" applyNumberFormat="1" applyFont="1" applyBorder="1" applyAlignment="1" applyProtection="1">
      <alignment/>
      <protection/>
    </xf>
    <xf numFmtId="0" fontId="13" fillId="34" borderId="32" xfId="0" applyFont="1" applyFill="1" applyBorder="1" applyAlignment="1" applyProtection="1">
      <alignment/>
      <protection/>
    </xf>
    <xf numFmtId="0" fontId="11" fillId="34" borderId="0" xfId="0" applyFont="1" applyFill="1" applyBorder="1" applyAlignment="1" applyProtection="1">
      <alignment/>
      <protection/>
    </xf>
    <xf numFmtId="164" fontId="12" fillId="34" borderId="20" xfId="44" applyNumberFormat="1" applyFont="1" applyFill="1" applyBorder="1" applyAlignment="1" applyProtection="1">
      <alignment/>
      <protection/>
    </xf>
    <xf numFmtId="0" fontId="12" fillId="0" borderId="32" xfId="0" applyFont="1" applyBorder="1" applyAlignment="1" applyProtection="1">
      <alignment horizontal="left"/>
      <protection/>
    </xf>
    <xf numFmtId="0" fontId="12" fillId="0" borderId="0" xfId="0" applyFont="1" applyBorder="1" applyAlignment="1" applyProtection="1">
      <alignment horizontal="right"/>
      <protection/>
    </xf>
    <xf numFmtId="0" fontId="11" fillId="0" borderId="32" xfId="0" applyFont="1" applyFill="1" applyBorder="1" applyAlignment="1" applyProtection="1">
      <alignment/>
      <protection/>
    </xf>
    <xf numFmtId="44" fontId="11" fillId="34" borderId="0" xfId="0" applyNumberFormat="1" applyFont="1" applyFill="1" applyBorder="1" applyAlignment="1" applyProtection="1">
      <alignment/>
      <protection/>
    </xf>
    <xf numFmtId="164" fontId="11" fillId="0" borderId="44" xfId="44" applyNumberFormat="1" applyFont="1" applyFill="1" applyBorder="1" applyAlignment="1" applyProtection="1">
      <alignment horizontal="left"/>
      <protection/>
    </xf>
    <xf numFmtId="164" fontId="12" fillId="0" borderId="30" xfId="44" applyNumberFormat="1" applyFont="1" applyFill="1" applyBorder="1" applyAlignment="1" applyProtection="1">
      <alignment horizontal="left"/>
      <protection/>
    </xf>
    <xf numFmtId="0" fontId="14" fillId="0" borderId="45" xfId="0" applyFont="1" applyBorder="1" applyAlignment="1" applyProtection="1">
      <alignment horizontal="right"/>
      <protection/>
    </xf>
    <xf numFmtId="0" fontId="2" fillId="0" borderId="0" xfId="0" applyFont="1" applyFill="1" applyBorder="1" applyAlignment="1" applyProtection="1">
      <alignment/>
      <protection/>
    </xf>
    <xf numFmtId="164" fontId="2" fillId="0" borderId="0" xfId="44" applyNumberFormat="1" applyFont="1" applyFill="1" applyBorder="1" applyAlignment="1" applyProtection="1">
      <alignment horizontal="left"/>
      <protection/>
    </xf>
    <xf numFmtId="0" fontId="0" fillId="0" borderId="0" xfId="0" applyFill="1" applyAlignment="1">
      <alignment/>
    </xf>
    <xf numFmtId="164" fontId="2" fillId="34" borderId="0" xfId="44" applyNumberFormat="1" applyFont="1" applyFill="1" applyBorder="1" applyAlignment="1" applyProtection="1">
      <alignment horizontal="left"/>
      <protection/>
    </xf>
    <xf numFmtId="9" fontId="2" fillId="34" borderId="0" xfId="59" applyFont="1" applyFill="1" applyBorder="1" applyAlignment="1" applyProtection="1">
      <alignment/>
      <protection/>
    </xf>
    <xf numFmtId="42" fontId="11" fillId="0" borderId="20" xfId="44" applyNumberFormat="1" applyFont="1" applyFill="1" applyBorder="1" applyAlignment="1" applyProtection="1">
      <alignment/>
      <protection/>
    </xf>
    <xf numFmtId="0" fontId="1" fillId="0" borderId="0" xfId="0" applyFont="1" applyAlignment="1" applyProtection="1">
      <alignment horizontal="right"/>
      <protection/>
    </xf>
    <xf numFmtId="44" fontId="1" fillId="33" borderId="0" xfId="44" applyFont="1" applyFill="1" applyAlignment="1" applyProtection="1">
      <alignment horizontal="left"/>
      <protection locked="0"/>
    </xf>
    <xf numFmtId="0" fontId="1" fillId="33" borderId="0" xfId="0" applyFont="1" applyFill="1" applyAlignment="1" applyProtection="1">
      <alignment horizontal="left"/>
      <protection locked="0"/>
    </xf>
    <xf numFmtId="167" fontId="15" fillId="33" borderId="0" xfId="44" applyNumberFormat="1" applyFont="1" applyFill="1" applyAlignment="1" applyProtection="1">
      <alignment horizontal="left"/>
      <protection locked="0"/>
    </xf>
    <xf numFmtId="167" fontId="0" fillId="33" borderId="0" xfId="44" applyNumberFormat="1" applyFont="1" applyFill="1" applyAlignment="1" applyProtection="1">
      <alignment/>
      <protection locked="0"/>
    </xf>
    <xf numFmtId="167" fontId="1" fillId="33" borderId="0" xfId="0" applyNumberFormat="1" applyFont="1" applyFill="1" applyAlignment="1" applyProtection="1">
      <alignment/>
      <protection locked="0"/>
    </xf>
    <xf numFmtId="0" fontId="1" fillId="0" borderId="0" xfId="0" applyFont="1" applyAlignment="1" applyProtection="1">
      <alignment horizontal="center"/>
      <protection/>
    </xf>
    <xf numFmtId="0" fontId="1" fillId="0" borderId="0" xfId="0" applyFont="1" applyAlignment="1" applyProtection="1">
      <alignment/>
      <protection/>
    </xf>
    <xf numFmtId="9" fontId="2" fillId="0" borderId="0" xfId="59" applyFont="1" applyBorder="1" applyAlignment="1" applyProtection="1">
      <alignment/>
      <protection/>
    </xf>
    <xf numFmtId="0" fontId="1" fillId="0" borderId="0" xfId="0" applyFont="1" applyAlignment="1" applyProtection="1">
      <alignment/>
      <protection/>
    </xf>
    <xf numFmtId="44" fontId="1" fillId="0" borderId="0" xfId="44" applyFont="1" applyAlignment="1" applyProtection="1">
      <alignment/>
      <protection/>
    </xf>
    <xf numFmtId="164" fontId="1" fillId="0" borderId="0" xfId="44" applyNumberFormat="1" applyFont="1" applyAlignment="1" applyProtection="1">
      <alignment/>
      <protection/>
    </xf>
    <xf numFmtId="49" fontId="1" fillId="0" borderId="0" xfId="0" applyNumberFormat="1" applyFont="1" applyAlignment="1" applyProtection="1">
      <alignment horizontal="center"/>
      <protection/>
    </xf>
    <xf numFmtId="0" fontId="1" fillId="0" borderId="0" xfId="0" applyFont="1" applyAlignment="1" applyProtection="1">
      <alignment horizontal="left"/>
      <protection/>
    </xf>
    <xf numFmtId="44" fontId="1" fillId="0" borderId="0" xfId="44" applyFont="1" applyAlignment="1" applyProtection="1">
      <alignment/>
      <protection/>
    </xf>
    <xf numFmtId="164" fontId="1" fillId="33" borderId="14" xfId="44" applyNumberFormat="1" applyFont="1" applyFill="1" applyBorder="1" applyAlignment="1" applyProtection="1">
      <alignment/>
      <protection locked="0"/>
    </xf>
    <xf numFmtId="9" fontId="16" fillId="0" borderId="0" xfId="59" applyFont="1" applyAlignment="1" applyProtection="1">
      <alignment horizontal="right"/>
      <protection/>
    </xf>
    <xf numFmtId="9" fontId="12" fillId="0" borderId="43" xfId="59" applyFont="1" applyFill="1" applyBorder="1" applyAlignment="1" applyProtection="1">
      <alignment horizontal="right"/>
      <protection/>
    </xf>
    <xf numFmtId="9" fontId="12" fillId="0" borderId="26" xfId="59" applyFont="1" applyFill="1" applyBorder="1" applyAlignment="1" applyProtection="1">
      <alignment horizontal="right"/>
      <protection/>
    </xf>
    <xf numFmtId="44" fontId="11" fillId="0" borderId="46" xfId="44" applyFont="1" applyFill="1" applyBorder="1" applyAlignment="1" applyProtection="1">
      <alignment horizontal="right"/>
      <protection/>
    </xf>
    <xf numFmtId="9" fontId="12" fillId="0" borderId="20" xfId="59" applyFont="1" applyBorder="1" applyAlignment="1" applyProtection="1">
      <alignment horizontal="right"/>
      <protection/>
    </xf>
    <xf numFmtId="9" fontId="11" fillId="0" borderId="44" xfId="59" applyFont="1" applyBorder="1" applyAlignment="1" applyProtection="1">
      <alignment horizontal="right"/>
      <protection/>
    </xf>
    <xf numFmtId="9" fontId="12" fillId="0" borderId="38" xfId="59" applyFont="1" applyBorder="1" applyAlignment="1" applyProtection="1">
      <alignment horizontal="right"/>
      <protection/>
    </xf>
    <xf numFmtId="9" fontId="12" fillId="0" borderId="23" xfId="59" applyFont="1" applyBorder="1" applyAlignment="1" applyProtection="1">
      <alignment horizontal="right"/>
      <protection/>
    </xf>
    <xf numFmtId="9" fontId="11" fillId="0" borderId="20" xfId="59" applyFont="1" applyBorder="1" applyAlignment="1" applyProtection="1">
      <alignment horizontal="right"/>
      <protection/>
    </xf>
    <xf numFmtId="9" fontId="11" fillId="34" borderId="20" xfId="59" applyFont="1" applyFill="1" applyBorder="1" applyAlignment="1" applyProtection="1">
      <alignment horizontal="right"/>
      <protection/>
    </xf>
    <xf numFmtId="9" fontId="11" fillId="0" borderId="40" xfId="59" applyFont="1" applyBorder="1" applyAlignment="1" applyProtection="1">
      <alignment horizontal="right"/>
      <protection/>
    </xf>
    <xf numFmtId="9" fontId="12" fillId="0" borderId="43" xfId="59" applyFont="1" applyBorder="1" applyAlignment="1" applyProtection="1">
      <alignment horizontal="right"/>
      <protection/>
    </xf>
    <xf numFmtId="9" fontId="11" fillId="0" borderId="20" xfId="59" applyFont="1" applyFill="1" applyBorder="1" applyAlignment="1" applyProtection="1">
      <alignment horizontal="right"/>
      <protection/>
    </xf>
    <xf numFmtId="9" fontId="2" fillId="0" borderId="0" xfId="59" applyFont="1" applyFill="1" applyBorder="1" applyAlignment="1" applyProtection="1">
      <alignment horizontal="right"/>
      <protection/>
    </xf>
    <xf numFmtId="0" fontId="11" fillId="0" borderId="13" xfId="0" applyFont="1" applyBorder="1" applyAlignment="1" applyProtection="1">
      <alignment/>
      <protection/>
    </xf>
    <xf numFmtId="44" fontId="12" fillId="34" borderId="14" xfId="44" applyFont="1" applyFill="1" applyBorder="1" applyAlignment="1" applyProtection="1">
      <alignment/>
      <protection/>
    </xf>
    <xf numFmtId="44" fontId="12" fillId="34" borderId="47" xfId="44" applyFont="1" applyFill="1" applyBorder="1" applyAlignment="1" applyProtection="1">
      <alignment/>
      <protection/>
    </xf>
    <xf numFmtId="164" fontId="12" fillId="33" borderId="44" xfId="44" applyNumberFormat="1" applyFont="1" applyFill="1" applyBorder="1" applyAlignment="1" applyProtection="1">
      <alignment horizontal="left"/>
      <protection locked="0"/>
    </xf>
    <xf numFmtId="164" fontId="12" fillId="33" borderId="48" xfId="44" applyNumberFormat="1" applyFont="1" applyFill="1" applyBorder="1" applyAlignment="1" applyProtection="1">
      <alignment horizontal="left"/>
      <protection locked="0"/>
    </xf>
    <xf numFmtId="9" fontId="12" fillId="0" borderId="44" xfId="59" applyFont="1" applyBorder="1" applyAlignment="1" applyProtection="1">
      <alignment horizontal="right"/>
      <protection/>
    </xf>
    <xf numFmtId="9" fontId="12" fillId="0" borderId="48" xfId="59" applyFont="1" applyBorder="1" applyAlignment="1" applyProtection="1">
      <alignment horizontal="right"/>
      <protection/>
    </xf>
    <xf numFmtId="42" fontId="12" fillId="0" borderId="49" xfId="44" applyNumberFormat="1" applyFont="1" applyBorder="1" applyAlignment="1" applyProtection="1">
      <alignment/>
      <protection/>
    </xf>
    <xf numFmtId="14" fontId="11" fillId="33" borderId="50" xfId="44" applyNumberFormat="1" applyFont="1" applyFill="1" applyBorder="1" applyAlignment="1" applyProtection="1">
      <alignment horizontal="right"/>
      <protection locked="0"/>
    </xf>
    <xf numFmtId="14" fontId="11" fillId="33" borderId="51" xfId="44" applyNumberFormat="1" applyFont="1" applyFill="1" applyBorder="1" applyAlignment="1" applyProtection="1">
      <alignment horizontal="right"/>
      <protection locked="0"/>
    </xf>
    <xf numFmtId="14" fontId="11" fillId="33" borderId="52" xfId="44" applyNumberFormat="1" applyFont="1" applyFill="1" applyBorder="1" applyAlignment="1" applyProtection="1">
      <alignment horizontal="right"/>
      <protection locked="0"/>
    </xf>
    <xf numFmtId="14" fontId="11" fillId="33" borderId="53" xfId="44" applyNumberFormat="1" applyFont="1" applyFill="1" applyBorder="1" applyAlignment="1" applyProtection="1">
      <alignment horizontal="right"/>
      <protection locked="0"/>
    </xf>
    <xf numFmtId="14" fontId="11" fillId="33" borderId="54" xfId="44" applyNumberFormat="1" applyFont="1" applyFill="1" applyBorder="1" applyAlignment="1" applyProtection="1">
      <alignment horizontal="right"/>
      <protection locked="0"/>
    </xf>
    <xf numFmtId="14" fontId="11" fillId="33" borderId="55" xfId="44" applyNumberFormat="1" applyFont="1" applyFill="1" applyBorder="1" applyAlignment="1" applyProtection="1">
      <alignment horizontal="right"/>
      <protection locked="0"/>
    </xf>
    <xf numFmtId="14" fontId="11" fillId="33" borderId="56" xfId="44" applyNumberFormat="1" applyFont="1" applyFill="1" applyBorder="1" applyAlignment="1" applyProtection="1">
      <alignment horizontal="right"/>
      <protection locked="0"/>
    </xf>
    <xf numFmtId="14" fontId="11" fillId="33" borderId="57" xfId="44" applyNumberFormat="1" applyFont="1" applyFill="1" applyBorder="1" applyAlignment="1" applyProtection="1">
      <alignment horizontal="right"/>
      <protection locked="0"/>
    </xf>
    <xf numFmtId="0" fontId="11" fillId="0" borderId="45" xfId="0" applyFont="1" applyFill="1" applyBorder="1" applyAlignment="1" applyProtection="1">
      <alignment wrapText="1"/>
      <protection/>
    </xf>
    <xf numFmtId="164" fontId="12" fillId="33" borderId="43" xfId="44" applyNumberFormat="1" applyFont="1" applyFill="1" applyBorder="1" applyAlignment="1" applyProtection="1">
      <alignment horizontal="left"/>
      <protection locked="0"/>
    </xf>
    <xf numFmtId="0" fontId="11" fillId="0" borderId="58" xfId="0" applyFont="1" applyBorder="1" applyAlignment="1" applyProtection="1">
      <alignment/>
      <protection/>
    </xf>
    <xf numFmtId="44" fontId="12" fillId="34" borderId="59" xfId="44" applyFont="1" applyFill="1" applyBorder="1" applyAlignment="1" applyProtection="1">
      <alignment/>
      <protection/>
    </xf>
    <xf numFmtId="164" fontId="12" fillId="0" borderId="32" xfId="44" applyNumberFormat="1" applyFont="1" applyFill="1" applyBorder="1" applyAlignment="1" applyProtection="1">
      <alignment horizontal="left"/>
      <protection/>
    </xf>
    <xf numFmtId="9" fontId="1" fillId="0" borderId="0" xfId="59" applyFont="1" applyAlignment="1" applyProtection="1">
      <alignment horizontal="center"/>
      <protection/>
    </xf>
    <xf numFmtId="164" fontId="12" fillId="0" borderId="0" xfId="44" applyNumberFormat="1" applyFont="1" applyAlignment="1" applyProtection="1">
      <alignment horizontal="center"/>
      <protection/>
    </xf>
    <xf numFmtId="0" fontId="14" fillId="0" borderId="0" xfId="0" applyFont="1" applyAlignment="1" applyProtection="1">
      <alignment/>
      <protection/>
    </xf>
    <xf numFmtId="165" fontId="1" fillId="0" borderId="0" xfId="0" applyNumberFormat="1" applyFont="1" applyAlignment="1" applyProtection="1">
      <alignment/>
      <protection/>
    </xf>
    <xf numFmtId="0" fontId="0" fillId="0" borderId="0" xfId="0" applyBorder="1" applyAlignment="1" applyProtection="1">
      <alignment/>
      <protection/>
    </xf>
    <xf numFmtId="0" fontId="0" fillId="0" borderId="54" xfId="0" applyBorder="1" applyAlignment="1" applyProtection="1">
      <alignment/>
      <protection/>
    </xf>
    <xf numFmtId="9" fontId="12" fillId="0" borderId="49" xfId="44" applyNumberFormat="1" applyFont="1" applyFill="1" applyBorder="1" applyAlignment="1" applyProtection="1">
      <alignment horizontal="right"/>
      <protection/>
    </xf>
    <xf numFmtId="0" fontId="13" fillId="34" borderId="0" xfId="0" applyFont="1" applyFill="1" applyBorder="1" applyAlignment="1" applyProtection="1">
      <alignment/>
      <protection/>
    </xf>
    <xf numFmtId="0" fontId="13" fillId="34" borderId="54" xfId="0" applyFont="1" applyFill="1" applyBorder="1" applyAlignment="1" applyProtection="1">
      <alignment/>
      <protection/>
    </xf>
    <xf numFmtId="164" fontId="11" fillId="0" borderId="17" xfId="44" applyNumberFormat="1" applyFont="1" applyFill="1" applyBorder="1" applyAlignment="1" applyProtection="1">
      <alignment horizontal="right"/>
      <protection/>
    </xf>
    <xf numFmtId="164" fontId="11" fillId="0" borderId="20" xfId="44" applyNumberFormat="1" applyFont="1" applyFill="1" applyBorder="1" applyAlignment="1" applyProtection="1">
      <alignment horizontal="right"/>
      <protection/>
    </xf>
    <xf numFmtId="14" fontId="11" fillId="34" borderId="0" xfId="0" applyNumberFormat="1" applyFont="1" applyFill="1" applyBorder="1" applyAlignment="1" applyProtection="1">
      <alignment/>
      <protection/>
    </xf>
    <xf numFmtId="14" fontId="11" fillId="34" borderId="54" xfId="0" applyNumberFormat="1" applyFont="1" applyFill="1" applyBorder="1" applyAlignment="1" applyProtection="1">
      <alignment/>
      <protection/>
    </xf>
    <xf numFmtId="14" fontId="11" fillId="34" borderId="14" xfId="0" applyNumberFormat="1" applyFont="1" applyFill="1" applyBorder="1" applyAlignment="1" applyProtection="1">
      <alignment/>
      <protection/>
    </xf>
    <xf numFmtId="14" fontId="11" fillId="34" borderId="12" xfId="0" applyNumberFormat="1" applyFont="1" applyFill="1" applyBorder="1" applyAlignment="1" applyProtection="1">
      <alignment/>
      <protection/>
    </xf>
    <xf numFmtId="164" fontId="11" fillId="33" borderId="46" xfId="44" applyNumberFormat="1" applyFont="1" applyFill="1" applyBorder="1" applyAlignment="1" applyProtection="1">
      <alignment/>
      <protection locked="0"/>
    </xf>
    <xf numFmtId="14" fontId="11" fillId="33" borderId="50" xfId="0" applyNumberFormat="1" applyFont="1" applyFill="1" applyBorder="1" applyAlignment="1" applyProtection="1">
      <alignment/>
      <protection locked="0"/>
    </xf>
    <xf numFmtId="14" fontId="11" fillId="33" borderId="51" xfId="0" applyNumberFormat="1" applyFont="1" applyFill="1" applyBorder="1" applyAlignment="1" applyProtection="1">
      <alignment/>
      <protection locked="0"/>
    </xf>
    <xf numFmtId="14" fontId="11" fillId="33" borderId="60" xfId="0" applyNumberFormat="1" applyFont="1" applyFill="1" applyBorder="1" applyAlignment="1" applyProtection="1">
      <alignment/>
      <protection locked="0"/>
    </xf>
    <xf numFmtId="14" fontId="11" fillId="33" borderId="54" xfId="0" applyNumberFormat="1" applyFont="1" applyFill="1" applyBorder="1" applyAlignment="1" applyProtection="1">
      <alignment/>
      <protection locked="0"/>
    </xf>
    <xf numFmtId="14" fontId="11" fillId="33" borderId="56" xfId="0" applyNumberFormat="1" applyFont="1" applyFill="1" applyBorder="1" applyAlignment="1" applyProtection="1">
      <alignment/>
      <protection locked="0"/>
    </xf>
    <xf numFmtId="14" fontId="11" fillId="33" borderId="61" xfId="0" applyNumberFormat="1" applyFont="1" applyFill="1" applyBorder="1" applyAlignment="1" applyProtection="1">
      <alignment/>
      <protection locked="0"/>
    </xf>
    <xf numFmtId="14" fontId="11" fillId="33" borderId="62" xfId="0" applyNumberFormat="1" applyFont="1" applyFill="1" applyBorder="1" applyAlignment="1" applyProtection="1">
      <alignment/>
      <protection locked="0"/>
    </xf>
    <xf numFmtId="14" fontId="11" fillId="33" borderId="63" xfId="0" applyNumberFormat="1" applyFont="1" applyFill="1" applyBorder="1" applyAlignment="1" applyProtection="1">
      <alignment/>
      <protection locked="0"/>
    </xf>
    <xf numFmtId="14" fontId="11" fillId="34" borderId="0" xfId="0" applyNumberFormat="1" applyFont="1" applyFill="1" applyBorder="1" applyAlignment="1" applyProtection="1">
      <alignment/>
      <protection locked="0"/>
    </xf>
    <xf numFmtId="14" fontId="11" fillId="34" borderId="54" xfId="0" applyNumberFormat="1" applyFont="1" applyFill="1" applyBorder="1" applyAlignment="1" applyProtection="1">
      <alignment/>
      <protection locked="0"/>
    </xf>
    <xf numFmtId="14" fontId="11" fillId="33" borderId="64" xfId="0" applyNumberFormat="1" applyFont="1" applyFill="1" applyBorder="1" applyAlignment="1" applyProtection="1">
      <alignment/>
      <protection locked="0"/>
    </xf>
    <xf numFmtId="14" fontId="11" fillId="33" borderId="57" xfId="0" applyNumberFormat="1" applyFont="1" applyFill="1" applyBorder="1" applyAlignment="1" applyProtection="1">
      <alignment/>
      <protection locked="0"/>
    </xf>
    <xf numFmtId="14" fontId="11" fillId="33" borderId="65" xfId="0" applyNumberFormat="1" applyFont="1" applyFill="1" applyBorder="1" applyAlignment="1" applyProtection="1">
      <alignment/>
      <protection locked="0"/>
    </xf>
    <xf numFmtId="14" fontId="11" fillId="33" borderId="66" xfId="0" applyNumberFormat="1" applyFont="1" applyFill="1" applyBorder="1" applyAlignment="1" applyProtection="1">
      <alignment/>
      <protection locked="0"/>
    </xf>
    <xf numFmtId="14" fontId="11" fillId="33" borderId="67" xfId="0" applyNumberFormat="1" applyFont="1" applyFill="1" applyBorder="1" applyAlignment="1" applyProtection="1">
      <alignment/>
      <protection locked="0"/>
    </xf>
    <xf numFmtId="14" fontId="11" fillId="33" borderId="68" xfId="0" applyNumberFormat="1" applyFont="1" applyFill="1" applyBorder="1" applyAlignment="1" applyProtection="1">
      <alignment/>
      <protection locked="0"/>
    </xf>
    <xf numFmtId="14" fontId="11" fillId="33" borderId="69" xfId="0" applyNumberFormat="1" applyFont="1" applyFill="1" applyBorder="1" applyAlignment="1" applyProtection="1">
      <alignment/>
      <protection locked="0"/>
    </xf>
    <xf numFmtId="14" fontId="11" fillId="33" borderId="70" xfId="0" applyNumberFormat="1" applyFont="1" applyFill="1" applyBorder="1" applyAlignment="1" applyProtection="1">
      <alignment/>
      <protection locked="0"/>
    </xf>
    <xf numFmtId="42" fontId="11" fillId="33" borderId="71" xfId="44" applyNumberFormat="1" applyFont="1" applyFill="1" applyBorder="1" applyAlignment="1" applyProtection="1">
      <alignment/>
      <protection locked="0"/>
    </xf>
    <xf numFmtId="42" fontId="11" fillId="33" borderId="72" xfId="44" applyNumberFormat="1" applyFont="1" applyFill="1" applyBorder="1" applyAlignment="1" applyProtection="1">
      <alignment/>
      <protection locked="0"/>
    </xf>
    <xf numFmtId="42" fontId="11" fillId="33" borderId="73" xfId="44" applyNumberFormat="1" applyFont="1" applyFill="1" applyBorder="1" applyAlignment="1" applyProtection="1">
      <alignment/>
      <protection locked="0"/>
    </xf>
    <xf numFmtId="42" fontId="11" fillId="33" borderId="74" xfId="44" applyNumberFormat="1" applyFont="1" applyFill="1" applyBorder="1" applyAlignment="1" applyProtection="1">
      <alignment/>
      <protection locked="0"/>
    </xf>
    <xf numFmtId="42" fontId="12" fillId="33" borderId="74" xfId="44" applyNumberFormat="1" applyFont="1" applyFill="1" applyBorder="1" applyAlignment="1" applyProtection="1">
      <alignment/>
      <protection locked="0"/>
    </xf>
    <xf numFmtId="42" fontId="12" fillId="33" borderId="0" xfId="44" applyNumberFormat="1" applyFont="1" applyFill="1" applyBorder="1" applyAlignment="1" applyProtection="1">
      <alignment/>
      <protection locked="0"/>
    </xf>
    <xf numFmtId="42" fontId="12" fillId="33" borderId="42" xfId="44" applyNumberFormat="1" applyFont="1" applyFill="1" applyBorder="1" applyAlignment="1" applyProtection="1">
      <alignment/>
      <protection locked="0"/>
    </xf>
    <xf numFmtId="42" fontId="12" fillId="33" borderId="75" xfId="44" applyNumberFormat="1" applyFont="1" applyFill="1" applyBorder="1" applyAlignment="1" applyProtection="1">
      <alignment/>
      <protection locked="0"/>
    </xf>
    <xf numFmtId="42" fontId="12" fillId="33" borderId="76" xfId="44" applyNumberFormat="1" applyFont="1" applyFill="1" applyBorder="1" applyAlignment="1" applyProtection="1">
      <alignment/>
      <protection locked="0"/>
    </xf>
    <xf numFmtId="42" fontId="11" fillId="33" borderId="29" xfId="44" applyNumberFormat="1" applyFont="1" applyFill="1" applyBorder="1" applyAlignment="1" applyProtection="1">
      <alignment/>
      <protection locked="0"/>
    </xf>
    <xf numFmtId="41" fontId="12" fillId="0" borderId="36" xfId="44" applyNumberFormat="1" applyFont="1" applyBorder="1" applyAlignment="1" applyProtection="1">
      <alignment horizontal="left"/>
      <protection/>
    </xf>
    <xf numFmtId="41" fontId="12" fillId="0" borderId="0" xfId="44" applyNumberFormat="1" applyFont="1" applyBorder="1" applyAlignment="1" applyProtection="1">
      <alignment horizontal="left"/>
      <protection/>
    </xf>
    <xf numFmtId="41" fontId="11" fillId="34" borderId="0" xfId="44" applyNumberFormat="1" applyFont="1" applyFill="1" applyBorder="1" applyAlignment="1" applyProtection="1">
      <alignment/>
      <protection/>
    </xf>
    <xf numFmtId="41" fontId="12" fillId="0" borderId="36" xfId="44" applyNumberFormat="1" applyFont="1" applyBorder="1" applyAlignment="1" applyProtection="1">
      <alignment/>
      <protection/>
    </xf>
    <xf numFmtId="42" fontId="11" fillId="0" borderId="0" xfId="44" applyNumberFormat="1" applyFont="1" applyFill="1" applyBorder="1" applyAlignment="1" applyProtection="1">
      <alignment/>
      <protection/>
    </xf>
    <xf numFmtId="42" fontId="2" fillId="34" borderId="0" xfId="44" applyNumberFormat="1" applyFont="1" applyFill="1" applyBorder="1" applyAlignment="1" applyProtection="1">
      <alignment/>
      <protection/>
    </xf>
    <xf numFmtId="42" fontId="12" fillId="0" borderId="36" xfId="44" applyNumberFormat="1" applyFont="1" applyBorder="1" applyAlignment="1" applyProtection="1">
      <alignment/>
      <protection/>
    </xf>
    <xf numFmtId="164" fontId="12" fillId="33" borderId="77" xfId="44" applyNumberFormat="1" applyFont="1" applyFill="1" applyBorder="1" applyAlignment="1" applyProtection="1">
      <alignment/>
      <protection locked="0"/>
    </xf>
    <xf numFmtId="164" fontId="12" fillId="33" borderId="76" xfId="44" applyNumberFormat="1" applyFont="1" applyFill="1" applyBorder="1" applyAlignment="1" applyProtection="1">
      <alignment/>
      <protection locked="0"/>
    </xf>
    <xf numFmtId="14" fontId="11" fillId="33" borderId="78" xfId="0" applyNumberFormat="1" applyFont="1" applyFill="1" applyBorder="1" applyAlignment="1" applyProtection="1">
      <alignment/>
      <protection locked="0"/>
    </xf>
    <xf numFmtId="14" fontId="11" fillId="33" borderId="75" xfId="0" applyNumberFormat="1" applyFont="1" applyFill="1" applyBorder="1" applyAlignment="1" applyProtection="1">
      <alignment/>
      <protection locked="0"/>
    </xf>
    <xf numFmtId="0" fontId="9" fillId="0" borderId="0" xfId="0" applyFont="1" applyAlignment="1">
      <alignment/>
    </xf>
    <xf numFmtId="164" fontId="12" fillId="0" borderId="0" xfId="44" applyNumberFormat="1" applyFont="1" applyBorder="1" applyAlignment="1" applyProtection="1">
      <alignment/>
      <protection/>
    </xf>
    <xf numFmtId="9" fontId="11" fillId="34" borderId="44" xfId="59" applyFont="1" applyFill="1" applyBorder="1" applyAlignment="1" applyProtection="1">
      <alignment horizontal="right"/>
      <protection/>
    </xf>
    <xf numFmtId="41" fontId="12" fillId="34" borderId="76" xfId="44" applyNumberFormat="1" applyFont="1" applyFill="1" applyBorder="1" applyAlignment="1" applyProtection="1">
      <alignment/>
      <protection/>
    </xf>
    <xf numFmtId="42" fontId="12" fillId="34" borderId="26" xfId="44" applyNumberFormat="1" applyFont="1" applyFill="1" applyBorder="1" applyAlignment="1" applyProtection="1">
      <alignment/>
      <protection/>
    </xf>
    <xf numFmtId="0" fontId="13" fillId="0" borderId="79" xfId="0" applyFont="1" applyBorder="1" applyAlignment="1" applyProtection="1">
      <alignment wrapText="1"/>
      <protection/>
    </xf>
    <xf numFmtId="0" fontId="13" fillId="0" borderId="42" xfId="0" applyFont="1" applyBorder="1" applyAlignment="1" applyProtection="1">
      <alignment wrapText="1"/>
      <protection/>
    </xf>
    <xf numFmtId="0" fontId="13" fillId="0" borderId="80" xfId="0" applyFont="1" applyBorder="1" applyAlignment="1">
      <alignment wrapText="1"/>
    </xf>
    <xf numFmtId="0" fontId="10" fillId="0" borderId="0" xfId="0" applyFont="1" applyBorder="1" applyAlignment="1" applyProtection="1">
      <alignment horizontal="left" wrapText="1"/>
      <protection/>
    </xf>
    <xf numFmtId="0" fontId="0" fillId="0" borderId="0" xfId="0" applyAlignment="1" applyProtection="1">
      <alignment wrapText="1"/>
      <protection/>
    </xf>
    <xf numFmtId="164" fontId="1" fillId="0" borderId="11" xfId="44" applyNumberFormat="1" applyFont="1" applyBorder="1" applyAlignment="1" applyProtection="1">
      <alignment horizontal="center"/>
      <protection/>
    </xf>
    <xf numFmtId="0" fontId="8" fillId="0" borderId="0" xfId="0" applyFont="1" applyBorder="1" applyAlignment="1" applyProtection="1">
      <alignment wrapText="1"/>
      <protection/>
    </xf>
    <xf numFmtId="0" fontId="0" fillId="0" borderId="0" xfId="0"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69"/>
  <sheetViews>
    <sheetView tabSelected="1" zoomScale="75" zoomScaleNormal="75" zoomScalePageLayoutView="0" workbookViewId="0" topLeftCell="A18">
      <selection activeCell="A26" sqref="A26"/>
    </sheetView>
  </sheetViews>
  <sheetFormatPr defaultColWidth="9.140625" defaultRowHeight="12.75"/>
  <cols>
    <col min="1" max="1" width="60.28125" style="2" customWidth="1"/>
    <col min="2" max="2" width="15.57421875" style="2" bestFit="1" customWidth="1"/>
    <col min="3" max="3" width="21.8515625" style="3" customWidth="1"/>
    <col min="4" max="4" width="20.28125" style="1" bestFit="1" customWidth="1"/>
    <col min="5" max="5" width="17.140625" style="2" bestFit="1" customWidth="1"/>
    <col min="6" max="6" width="18.7109375" style="2" customWidth="1"/>
  </cols>
  <sheetData>
    <row r="1" spans="1:6" ht="18">
      <c r="A1" s="83" t="s">
        <v>36</v>
      </c>
      <c r="B1" s="84" t="s">
        <v>56</v>
      </c>
      <c r="C1" s="84"/>
      <c r="D1" s="85"/>
      <c r="E1" s="135"/>
      <c r="F1" s="136" t="s">
        <v>57</v>
      </c>
    </row>
    <row r="2" spans="1:6" ht="15.75">
      <c r="A2" s="83" t="s">
        <v>34</v>
      </c>
      <c r="B2" s="86">
        <v>38926</v>
      </c>
      <c r="C2" s="87"/>
      <c r="D2" s="88"/>
      <c r="E2" s="137"/>
      <c r="F2" s="134" t="s">
        <v>55</v>
      </c>
    </row>
    <row r="3" spans="1:6" ht="20.25">
      <c r="A3" s="92"/>
      <c r="B3" s="93"/>
      <c r="C3" s="93"/>
      <c r="D3" s="92"/>
      <c r="E3" s="94"/>
      <c r="F3" s="99" t="s">
        <v>35</v>
      </c>
    </row>
    <row r="4" spans="1:6" ht="15.75">
      <c r="A4" s="89"/>
      <c r="B4" s="89" t="s">
        <v>54</v>
      </c>
      <c r="C4" s="90"/>
      <c r="D4" s="90"/>
      <c r="E4" s="90"/>
      <c r="F4" s="91"/>
    </row>
    <row r="5" spans="1:6" ht="15.75">
      <c r="A5" s="83"/>
      <c r="B5" s="95" t="str">
        <f>B1</f>
        <v>Pearl County</v>
      </c>
      <c r="C5" s="96"/>
      <c r="D5" s="90"/>
      <c r="E5" s="90"/>
      <c r="F5" s="91"/>
    </row>
    <row r="6" spans="2:6" ht="16.5" thickBot="1">
      <c r="B6" s="97"/>
      <c r="C6" s="97"/>
      <c r="D6" s="90" t="s">
        <v>1</v>
      </c>
      <c r="E6" s="98">
        <v>3000000</v>
      </c>
      <c r="F6" s="17"/>
    </row>
    <row r="7" spans="1:6" ht="15.75">
      <c r="A7" s="10"/>
      <c r="B7" s="199"/>
      <c r="C7" s="199"/>
      <c r="D7" s="11"/>
      <c r="E7" s="138"/>
      <c r="F7" s="139"/>
    </row>
    <row r="8" spans="1:6" ht="16.5" thickBot="1">
      <c r="A8" s="13"/>
      <c r="B8" s="14" t="s">
        <v>18</v>
      </c>
      <c r="C8" s="15" t="s">
        <v>2</v>
      </c>
      <c r="D8" s="17" t="s">
        <v>0</v>
      </c>
      <c r="E8" s="15" t="s">
        <v>23</v>
      </c>
      <c r="F8" s="12" t="s">
        <v>24</v>
      </c>
    </row>
    <row r="9" spans="1:6" s="22" customFormat="1" ht="18">
      <c r="A9" s="21" t="s">
        <v>22</v>
      </c>
      <c r="B9" s="120">
        <f>SUM(B10:B13)</f>
        <v>1015000</v>
      </c>
      <c r="C9" s="120">
        <f>SUM(C10:C13)</f>
        <v>895000</v>
      </c>
      <c r="D9" s="140">
        <f>+C9/$E$6</f>
        <v>0.29833333333333334</v>
      </c>
      <c r="E9" s="141"/>
      <c r="F9" s="142"/>
    </row>
    <row r="10" spans="1:6" s="22" customFormat="1" ht="18">
      <c r="A10" s="23" t="s">
        <v>25</v>
      </c>
      <c r="B10" s="168">
        <v>500000</v>
      </c>
      <c r="C10" s="24">
        <v>425000</v>
      </c>
      <c r="D10" s="143"/>
      <c r="E10" s="25">
        <v>38718</v>
      </c>
      <c r="F10" s="26">
        <v>39082</v>
      </c>
    </row>
    <row r="11" spans="1:6" s="22" customFormat="1" ht="18">
      <c r="A11" s="23" t="s">
        <v>26</v>
      </c>
      <c r="B11" s="169">
        <v>15000</v>
      </c>
      <c r="C11" s="27">
        <v>10000</v>
      </c>
      <c r="D11" s="143"/>
      <c r="E11" s="25">
        <v>38718</v>
      </c>
      <c r="F11" s="26">
        <v>39082</v>
      </c>
    </row>
    <row r="12" spans="1:6" s="22" customFormat="1" ht="18">
      <c r="A12" s="28" t="s">
        <v>27</v>
      </c>
      <c r="B12" s="170">
        <v>490000</v>
      </c>
      <c r="C12" s="29">
        <v>450000</v>
      </c>
      <c r="D12" s="143"/>
      <c r="E12" s="150">
        <v>38718</v>
      </c>
      <c r="F12" s="151">
        <v>39082</v>
      </c>
    </row>
    <row r="13" spans="1:6" s="22" customFormat="1" ht="18">
      <c r="A13" s="28" t="s">
        <v>28</v>
      </c>
      <c r="B13" s="171">
        <v>10000</v>
      </c>
      <c r="C13" s="30">
        <v>10000</v>
      </c>
      <c r="D13" s="144"/>
      <c r="E13" s="121">
        <v>38718</v>
      </c>
      <c r="F13" s="122">
        <v>39082</v>
      </c>
    </row>
    <row r="14" spans="1:6" s="33" customFormat="1" ht="18" customHeight="1">
      <c r="A14" s="31" t="s">
        <v>29</v>
      </c>
      <c r="B14" s="172">
        <v>20000</v>
      </c>
      <c r="C14" s="32">
        <v>20000</v>
      </c>
      <c r="D14" s="100">
        <f aca="true" t="shared" si="0" ref="D14:D20">+C14/$E$6</f>
        <v>0.006666666666666667</v>
      </c>
      <c r="E14" s="152">
        <v>38718</v>
      </c>
      <c r="F14" s="153">
        <v>39082</v>
      </c>
    </row>
    <row r="15" spans="1:6" s="33" customFormat="1" ht="36">
      <c r="A15" s="31" t="s">
        <v>32</v>
      </c>
      <c r="B15" s="173">
        <v>5000</v>
      </c>
      <c r="C15" s="34">
        <v>5000</v>
      </c>
      <c r="D15" s="100">
        <f t="shared" si="0"/>
        <v>0.0016666666666666668</v>
      </c>
      <c r="E15" s="150">
        <v>38718</v>
      </c>
      <c r="F15" s="151">
        <v>39082</v>
      </c>
    </row>
    <row r="16" spans="1:6" s="33" customFormat="1" ht="34.5" customHeight="1">
      <c r="A16" s="129" t="s">
        <v>30</v>
      </c>
      <c r="B16" s="174">
        <v>5500</v>
      </c>
      <c r="C16" s="130">
        <v>4500</v>
      </c>
      <c r="D16" s="100">
        <f t="shared" si="0"/>
        <v>0.0015</v>
      </c>
      <c r="E16" s="154">
        <v>38718</v>
      </c>
      <c r="F16" s="155">
        <v>39082</v>
      </c>
    </row>
    <row r="17" spans="1:6" s="33" customFormat="1" ht="33" customHeight="1">
      <c r="A17" s="129" t="s">
        <v>31</v>
      </c>
      <c r="B17" s="175">
        <v>500</v>
      </c>
      <c r="C17" s="34">
        <v>500</v>
      </c>
      <c r="D17" s="100">
        <f t="shared" si="0"/>
        <v>0.00016666666666666666</v>
      </c>
      <c r="E17" s="187">
        <v>38718</v>
      </c>
      <c r="F17" s="188">
        <v>39082</v>
      </c>
    </row>
    <row r="18" spans="1:6" s="33" customFormat="1" ht="34.5" customHeight="1">
      <c r="A18" s="31" t="s">
        <v>37</v>
      </c>
      <c r="B18" s="172">
        <v>20000</v>
      </c>
      <c r="C18" s="130">
        <v>20000</v>
      </c>
      <c r="D18" s="100">
        <f t="shared" si="0"/>
        <v>0.006666666666666667</v>
      </c>
      <c r="E18" s="156">
        <v>38626</v>
      </c>
      <c r="F18" s="157">
        <v>38990</v>
      </c>
    </row>
    <row r="19" spans="1:6" s="33" customFormat="1" ht="36.75" thickBot="1">
      <c r="A19" s="35" t="s">
        <v>38</v>
      </c>
      <c r="B19" s="176">
        <v>5000</v>
      </c>
      <c r="C19" s="36">
        <v>5000</v>
      </c>
      <c r="D19" s="101">
        <f t="shared" si="0"/>
        <v>0.0016666666666666668</v>
      </c>
      <c r="E19" s="156">
        <v>38626</v>
      </c>
      <c r="F19" s="157">
        <v>38990</v>
      </c>
    </row>
    <row r="20" spans="1:6" s="22" customFormat="1" ht="18">
      <c r="A20" s="131" t="s">
        <v>39</v>
      </c>
      <c r="B20" s="132"/>
      <c r="C20" s="133">
        <f>C21+C22</f>
        <v>73000</v>
      </c>
      <c r="D20" s="103">
        <f t="shared" si="0"/>
        <v>0.024333333333333332</v>
      </c>
      <c r="E20" s="158"/>
      <c r="F20" s="159"/>
    </row>
    <row r="21" spans="1:6" s="22" customFormat="1" ht="18">
      <c r="A21" s="38" t="s">
        <v>40</v>
      </c>
      <c r="B21" s="39"/>
      <c r="C21" s="40">
        <v>10000</v>
      </c>
      <c r="D21" s="102"/>
      <c r="E21" s="123">
        <v>38626</v>
      </c>
      <c r="F21" s="124">
        <v>38990</v>
      </c>
    </row>
    <row r="22" spans="1:6" s="22" customFormat="1" ht="18">
      <c r="A22" s="41" t="s">
        <v>41</v>
      </c>
      <c r="B22" s="39"/>
      <c r="C22" s="75">
        <f>SUM(C23:C24)</f>
        <v>63000</v>
      </c>
      <c r="D22" s="102"/>
      <c r="E22" s="152">
        <v>38626</v>
      </c>
      <c r="F22" s="151">
        <v>38990</v>
      </c>
    </row>
    <row r="23" spans="1:6" s="22" customFormat="1" ht="18">
      <c r="A23" s="41" t="s">
        <v>42</v>
      </c>
      <c r="B23" s="39"/>
      <c r="C23" s="40">
        <v>30000</v>
      </c>
      <c r="D23" s="102"/>
      <c r="E23" s="160">
        <v>38626</v>
      </c>
      <c r="F23" s="153">
        <v>38990</v>
      </c>
    </row>
    <row r="24" spans="1:6" s="22" customFormat="1" ht="18">
      <c r="A24" s="41" t="s">
        <v>43</v>
      </c>
      <c r="B24" s="39"/>
      <c r="C24" s="177">
        <v>33000</v>
      </c>
      <c r="D24" s="102"/>
      <c r="E24" s="154">
        <v>38626</v>
      </c>
      <c r="F24" s="161">
        <v>38990</v>
      </c>
    </row>
    <row r="25" spans="1:6" s="22" customFormat="1" ht="18">
      <c r="A25" s="44" t="s">
        <v>61</v>
      </c>
      <c r="B25" s="45"/>
      <c r="C25" s="46">
        <f>SUM(C26:C31)</f>
        <v>30000</v>
      </c>
      <c r="D25" s="103">
        <f>+C25/$E$6</f>
        <v>0.01</v>
      </c>
      <c r="E25" s="158"/>
      <c r="F25" s="159"/>
    </row>
    <row r="26" spans="1:6" s="22" customFormat="1" ht="18">
      <c r="A26" s="21" t="s">
        <v>44</v>
      </c>
      <c r="B26" s="47"/>
      <c r="C26" s="40">
        <v>8500</v>
      </c>
      <c r="D26" s="102"/>
      <c r="E26" s="123">
        <v>38626</v>
      </c>
      <c r="F26" s="125">
        <v>38990</v>
      </c>
    </row>
    <row r="27" spans="1:6" s="22" customFormat="1" ht="18">
      <c r="A27" s="21" t="s">
        <v>45</v>
      </c>
      <c r="B27" s="47"/>
      <c r="C27" s="40">
        <v>1500</v>
      </c>
      <c r="D27" s="102"/>
      <c r="E27" s="152">
        <v>38626</v>
      </c>
      <c r="F27" s="162">
        <v>38990</v>
      </c>
    </row>
    <row r="28" spans="1:6" s="22" customFormat="1" ht="18">
      <c r="A28" s="23" t="s">
        <v>46</v>
      </c>
      <c r="B28" s="47"/>
      <c r="C28" s="40">
        <v>10000</v>
      </c>
      <c r="D28" s="102"/>
      <c r="E28" s="150">
        <v>38626</v>
      </c>
      <c r="F28" s="162">
        <v>38990</v>
      </c>
    </row>
    <row r="29" spans="1:6" s="22" customFormat="1" ht="18">
      <c r="A29" s="48" t="s">
        <v>47</v>
      </c>
      <c r="B29" s="47"/>
      <c r="C29" s="40">
        <v>0</v>
      </c>
      <c r="D29" s="102"/>
      <c r="E29" s="150">
        <v>38626</v>
      </c>
      <c r="F29" s="151">
        <v>38990</v>
      </c>
    </row>
    <row r="30" spans="1:6" s="22" customFormat="1" ht="16.5" customHeight="1">
      <c r="A30" s="48" t="s">
        <v>48</v>
      </c>
      <c r="B30" s="47"/>
      <c r="C30" s="149">
        <v>8500</v>
      </c>
      <c r="D30" s="102"/>
      <c r="E30" s="121">
        <v>38626</v>
      </c>
      <c r="F30" s="122">
        <v>38990</v>
      </c>
    </row>
    <row r="31" spans="1:6" s="22" customFormat="1" ht="16.5" customHeight="1" thickBot="1">
      <c r="A31" s="48" t="s">
        <v>49</v>
      </c>
      <c r="B31" s="42"/>
      <c r="C31" s="43">
        <v>1500</v>
      </c>
      <c r="D31" s="104"/>
      <c r="E31" s="163">
        <v>38626</v>
      </c>
      <c r="F31" s="164">
        <v>38990</v>
      </c>
    </row>
    <row r="32" spans="1:6" s="22" customFormat="1" ht="18">
      <c r="A32" s="37" t="s">
        <v>50</v>
      </c>
      <c r="B32" s="115"/>
      <c r="C32" s="117">
        <v>600000</v>
      </c>
      <c r="D32" s="119">
        <f>+C32/$E$6</f>
        <v>0.2</v>
      </c>
      <c r="E32" s="165">
        <v>38626</v>
      </c>
      <c r="F32" s="153">
        <v>38990</v>
      </c>
    </row>
    <row r="33" spans="1:6" s="22" customFormat="1" ht="18.75" thickBot="1">
      <c r="A33" s="113" t="s">
        <v>51</v>
      </c>
      <c r="B33" s="114"/>
      <c r="C33" s="116">
        <v>600000</v>
      </c>
      <c r="D33" s="118">
        <f>+C33/$E$6</f>
        <v>0.2</v>
      </c>
      <c r="E33" s="166">
        <v>38991</v>
      </c>
      <c r="F33" s="167">
        <v>39355</v>
      </c>
    </row>
    <row r="34" spans="1:6" s="22" customFormat="1" ht="18.75" thickBot="1">
      <c r="A34" s="50" t="s">
        <v>59</v>
      </c>
      <c r="B34" s="190">
        <v>267000</v>
      </c>
      <c r="C34" s="51">
        <v>267000</v>
      </c>
      <c r="D34" s="106">
        <f>+C34/$E$6</f>
        <v>0.089</v>
      </c>
      <c r="E34" s="158"/>
      <c r="F34" s="159"/>
    </row>
    <row r="35" spans="1:6" s="22" customFormat="1" ht="18.75" thickBot="1">
      <c r="A35" s="52" t="s">
        <v>3</v>
      </c>
      <c r="B35" s="178">
        <f>+B34+B16+B14+B18+B19+B9+B25+B20+B33+B32+B15+B17</f>
        <v>1338000</v>
      </c>
      <c r="C35" s="53">
        <f>+C34+C16+C14+C18+C19+C9+C25+C20+C33+C32+C17+C15</f>
        <v>2520000</v>
      </c>
      <c r="D35" s="105">
        <f>+C35/$E$6</f>
        <v>0.84</v>
      </c>
      <c r="E35" s="158"/>
      <c r="F35" s="159"/>
    </row>
    <row r="36" spans="1:6" s="22" customFormat="1" ht="18">
      <c r="A36" s="55"/>
      <c r="B36" s="179"/>
      <c r="C36" s="51"/>
      <c r="D36" s="103"/>
      <c r="E36" s="158"/>
      <c r="F36" s="159"/>
    </row>
    <row r="37" spans="1:6" s="33" customFormat="1" ht="3.75" customHeight="1" thickBot="1">
      <c r="A37" s="56"/>
      <c r="B37" s="180"/>
      <c r="C37" s="57"/>
      <c r="D37" s="108"/>
      <c r="E37" s="158"/>
      <c r="F37" s="159"/>
    </row>
    <row r="38" spans="1:6" s="22" customFormat="1" ht="18">
      <c r="A38" s="58" t="s">
        <v>52</v>
      </c>
      <c r="B38" s="185">
        <v>560000</v>
      </c>
      <c r="C38" s="59">
        <v>280000</v>
      </c>
      <c r="D38" s="109">
        <f>+C38/$E$6</f>
        <v>0.09333333333333334</v>
      </c>
      <c r="E38" s="126">
        <v>38808</v>
      </c>
      <c r="F38" s="125">
        <v>39172</v>
      </c>
    </row>
    <row r="39" spans="1:6" s="22" customFormat="1" ht="18.75" thickBot="1">
      <c r="A39" s="60" t="s">
        <v>60</v>
      </c>
      <c r="B39" s="192"/>
      <c r="C39" s="193">
        <v>0</v>
      </c>
      <c r="D39" s="191"/>
      <c r="E39" s="127">
        <v>38626</v>
      </c>
      <c r="F39" s="128">
        <v>38990</v>
      </c>
    </row>
    <row r="40" spans="1:6" s="22" customFormat="1" ht="18.75" thickBot="1">
      <c r="A40" s="52" t="s">
        <v>4</v>
      </c>
      <c r="B40" s="181">
        <f>B38</f>
        <v>560000</v>
      </c>
      <c r="C40" s="54">
        <f>SUM(C38:C39)</f>
        <v>280000</v>
      </c>
      <c r="D40" s="105">
        <f>+C40/$E$6</f>
        <v>0.09333333333333334</v>
      </c>
      <c r="E40" s="145"/>
      <c r="F40" s="146"/>
    </row>
    <row r="41" spans="1:6" s="22" customFormat="1" ht="18.75" thickBot="1">
      <c r="A41" s="60" t="s">
        <v>53</v>
      </c>
      <c r="B41" s="186">
        <v>200000</v>
      </c>
      <c r="C41" s="36">
        <v>200000</v>
      </c>
      <c r="D41" s="105">
        <f>+C41/$E$6</f>
        <v>0.06666666666666667</v>
      </c>
      <c r="E41" s="145"/>
      <c r="F41" s="146"/>
    </row>
    <row r="42" spans="1:6" s="33" customFormat="1" ht="3.75" customHeight="1" thickBot="1">
      <c r="A42" s="56"/>
      <c r="B42" s="42"/>
      <c r="C42" s="57"/>
      <c r="D42" s="108"/>
      <c r="E42" s="145"/>
      <c r="F42" s="146"/>
    </row>
    <row r="43" spans="1:6" s="22" customFormat="1" ht="18.75" thickBot="1">
      <c r="A43" s="62" t="s">
        <v>5</v>
      </c>
      <c r="B43" s="53">
        <f>B38+B34+B16+B14+B18+B19+B9+B25+B20+B33+B41+B32+B15+B17</f>
        <v>2098000</v>
      </c>
      <c r="C43" s="53">
        <f>C38+C34+C16+C14+C18+C19+C9+C25+C20+C33+C41+C32+C15+C17</f>
        <v>3000000</v>
      </c>
      <c r="D43" s="105">
        <f>+C43/$E$6</f>
        <v>1</v>
      </c>
      <c r="E43" s="145"/>
      <c r="F43" s="146"/>
    </row>
    <row r="44" spans="1:6" s="22" customFormat="1" ht="18">
      <c r="A44" s="50"/>
      <c r="B44" s="63"/>
      <c r="C44" s="64"/>
      <c r="D44" s="107"/>
      <c r="E44" s="145"/>
      <c r="F44" s="146"/>
    </row>
    <row r="45" spans="1:6" s="22" customFormat="1" ht="18">
      <c r="A45" s="76" t="s">
        <v>33</v>
      </c>
      <c r="B45" s="65"/>
      <c r="C45" s="66">
        <f>SUM(E6-C43)</f>
        <v>0</v>
      </c>
      <c r="D45" s="110">
        <f>+C45/$E$6</f>
        <v>0</v>
      </c>
      <c r="E45" s="145"/>
      <c r="F45" s="146"/>
    </row>
    <row r="46" spans="1:6" s="22" customFormat="1" ht="6" customHeight="1">
      <c r="A46" s="67"/>
      <c r="B46" s="68"/>
      <c r="C46" s="69"/>
      <c r="D46" s="108"/>
      <c r="E46" s="145"/>
      <c r="F46" s="146"/>
    </row>
    <row r="47" spans="1:6" s="22" customFormat="1" ht="6" customHeight="1" thickBot="1">
      <c r="A47" s="67"/>
      <c r="B47" s="68"/>
      <c r="C47" s="69"/>
      <c r="D47" s="108"/>
      <c r="E47" s="145"/>
      <c r="F47" s="146"/>
    </row>
    <row r="48" spans="1:6" s="22" customFormat="1" ht="18">
      <c r="A48" s="70" t="s">
        <v>11</v>
      </c>
      <c r="B48" s="71"/>
      <c r="C48" s="61"/>
      <c r="D48" s="103"/>
      <c r="E48" s="145"/>
      <c r="F48" s="146"/>
    </row>
    <row r="49" spans="1:6" s="33" customFormat="1" ht="18">
      <c r="A49" s="72" t="s">
        <v>9</v>
      </c>
      <c r="B49" s="182">
        <f>B38+B17+B15+B13+B11+B19</f>
        <v>595500</v>
      </c>
      <c r="C49" s="82">
        <f>C38+C17+C15+C13+C11+C19</f>
        <v>310500</v>
      </c>
      <c r="D49" s="111">
        <f>+C49/$E$6</f>
        <v>0.1035</v>
      </c>
      <c r="E49" s="145"/>
      <c r="F49" s="146"/>
    </row>
    <row r="50" spans="1:6" s="79" customFormat="1" ht="16.5" thickBot="1">
      <c r="A50" s="77" t="s">
        <v>14</v>
      </c>
      <c r="B50" s="183"/>
      <c r="C50" s="78">
        <f>C27+C31</f>
        <v>3000</v>
      </c>
      <c r="D50" s="112">
        <f>+C50/$E$6</f>
        <v>0.001</v>
      </c>
      <c r="E50" s="80"/>
      <c r="F50" s="81"/>
    </row>
    <row r="51" spans="1:6" s="22" customFormat="1" ht="18.75" thickBot="1">
      <c r="A51" s="52" t="s">
        <v>13</v>
      </c>
      <c r="B51" s="184">
        <f>SUM(B49:B49)</f>
        <v>595500</v>
      </c>
      <c r="C51" s="54">
        <f>SUM(C49:C50)</f>
        <v>313500</v>
      </c>
      <c r="D51" s="105">
        <f>+C51/$E$6</f>
        <v>0.1045</v>
      </c>
      <c r="E51" s="145"/>
      <c r="F51" s="146"/>
    </row>
    <row r="52" spans="1:6" s="22" customFormat="1" ht="18">
      <c r="A52" s="50"/>
      <c r="B52" s="63"/>
      <c r="C52" s="64"/>
      <c r="D52" s="107"/>
      <c r="E52" s="145"/>
      <c r="F52" s="146"/>
    </row>
    <row r="53" spans="1:6" s="22" customFormat="1" ht="18">
      <c r="A53" s="70" t="s">
        <v>12</v>
      </c>
      <c r="B53" s="63"/>
      <c r="C53" s="64"/>
      <c r="D53" s="107"/>
      <c r="E53" s="145"/>
      <c r="F53" s="146"/>
    </row>
    <row r="54" spans="1:6" s="22" customFormat="1" ht="18">
      <c r="A54" s="50" t="s">
        <v>16</v>
      </c>
      <c r="B54" s="73"/>
      <c r="C54" s="64">
        <f>C21</f>
        <v>10000</v>
      </c>
      <c r="D54" s="111">
        <f>+C54/$E$6</f>
        <v>0.0033333333333333335</v>
      </c>
      <c r="E54" s="145"/>
      <c r="F54" s="146"/>
    </row>
    <row r="55" spans="1:6" s="22" customFormat="1" ht="18">
      <c r="A55" s="50" t="s">
        <v>15</v>
      </c>
      <c r="B55" s="73"/>
      <c r="C55" s="64">
        <f>C26</f>
        <v>8500</v>
      </c>
      <c r="D55" s="111">
        <f>+C55/$E$6</f>
        <v>0.0028333333333333335</v>
      </c>
      <c r="E55" s="145"/>
      <c r="F55" s="146"/>
    </row>
    <row r="56" spans="1:6" s="33" customFormat="1" ht="18.75" thickBot="1">
      <c r="A56" s="72" t="s">
        <v>14</v>
      </c>
      <c r="B56" s="42"/>
      <c r="C56" s="74">
        <f>C27</f>
        <v>1500</v>
      </c>
      <c r="D56" s="111">
        <f>+C56/$E$6</f>
        <v>0.0005</v>
      </c>
      <c r="E56" s="145"/>
      <c r="F56" s="146"/>
    </row>
    <row r="57" spans="1:6" s="22" customFormat="1" ht="18.75" thickBot="1">
      <c r="A57" s="52" t="s">
        <v>10</v>
      </c>
      <c r="B57" s="49"/>
      <c r="C57" s="54">
        <f>SUM(C54:C56)</f>
        <v>20000</v>
      </c>
      <c r="D57" s="105">
        <f>+C57/E6</f>
        <v>0.006666666666666667</v>
      </c>
      <c r="E57" s="147"/>
      <c r="F57" s="148"/>
    </row>
    <row r="58" spans="1:6" s="8" customFormat="1" ht="18" customHeight="1" hidden="1">
      <c r="A58" s="200" t="s">
        <v>7</v>
      </c>
      <c r="B58" s="201"/>
      <c r="C58" s="201"/>
      <c r="D58" s="201"/>
      <c r="E58" s="198"/>
      <c r="F58" s="198"/>
    </row>
    <row r="59" spans="1:6" s="8" customFormat="1" ht="29.25" customHeight="1" hidden="1">
      <c r="A59" s="200" t="s">
        <v>8</v>
      </c>
      <c r="B59" s="198"/>
      <c r="C59" s="198"/>
      <c r="D59" s="198"/>
      <c r="E59" s="198"/>
      <c r="F59" s="198"/>
    </row>
    <row r="60" spans="1:6" s="8" customFormat="1" ht="29.25" customHeight="1" hidden="1">
      <c r="A60" s="200" t="s">
        <v>19</v>
      </c>
      <c r="B60" s="198"/>
      <c r="C60" s="198"/>
      <c r="D60" s="198"/>
      <c r="E60" s="198"/>
      <c r="F60" s="198"/>
    </row>
    <row r="61" spans="1:6" s="8" customFormat="1" ht="22.5" customHeight="1" hidden="1">
      <c r="A61" s="200" t="s">
        <v>20</v>
      </c>
      <c r="B61" s="198"/>
      <c r="C61" s="198"/>
      <c r="D61" s="198"/>
      <c r="E61" s="198"/>
      <c r="F61" s="198"/>
    </row>
    <row r="62" spans="1:6" s="9" customFormat="1" ht="33.75" customHeight="1" hidden="1">
      <c r="A62" s="200" t="s">
        <v>21</v>
      </c>
      <c r="B62" s="198"/>
      <c r="C62" s="198"/>
      <c r="D62" s="198"/>
      <c r="E62" s="198"/>
      <c r="F62" s="198"/>
    </row>
    <row r="63" spans="1:6" ht="84.75" customHeight="1" hidden="1">
      <c r="A63" s="197" t="s">
        <v>17</v>
      </c>
      <c r="B63" s="198"/>
      <c r="C63" s="198"/>
      <c r="D63" s="198"/>
      <c r="E63" s="198"/>
      <c r="F63" s="198"/>
    </row>
    <row r="64" spans="1:4" ht="14.25" hidden="1">
      <c r="A64" s="16"/>
      <c r="B64" s="16"/>
      <c r="C64" s="16"/>
      <c r="D64" s="16"/>
    </row>
    <row r="65" spans="1:4" ht="13.5" hidden="1">
      <c r="A65" s="18"/>
      <c r="B65" s="4"/>
      <c r="C65" s="5"/>
      <c r="D65" s="6"/>
    </row>
    <row r="66" spans="1:4" ht="12.75" customHeight="1" hidden="1">
      <c r="A66" s="19" t="s">
        <v>6</v>
      </c>
      <c r="D66" s="7"/>
    </row>
    <row r="67" spans="1:4" ht="12.75" customHeight="1" hidden="1">
      <c r="A67" s="20"/>
      <c r="D67" s="7"/>
    </row>
    <row r="69" spans="1:6" s="189" customFormat="1" ht="35.25" customHeight="1">
      <c r="A69" s="194" t="s">
        <v>58</v>
      </c>
      <c r="B69" s="195"/>
      <c r="C69" s="195"/>
      <c r="D69" s="195"/>
      <c r="E69" s="195"/>
      <c r="F69" s="196"/>
    </row>
  </sheetData>
  <sheetProtection password="DD63" sheet="1" objects="1" scenarios="1"/>
  <mergeCells count="8">
    <mergeCell ref="A69:F69"/>
    <mergeCell ref="A63:F63"/>
    <mergeCell ref="B7:C7"/>
    <mergeCell ref="A59:F59"/>
    <mergeCell ref="A58:F58"/>
    <mergeCell ref="A62:F62"/>
    <mergeCell ref="A61:F61"/>
    <mergeCell ref="A60:F60"/>
  </mergeCells>
  <dataValidations count="5">
    <dataValidation type="date" allowBlank="1" showInputMessage="1" showErrorMessage="1" error="The start and end dates must be between 10-1-05 and 3-31-09" sqref="E38:F39 E21:F24 E26:F31 E10:F17">
      <formula1>38626</formula1>
      <formula2>39903</formula2>
    </dataValidation>
    <dataValidation type="date" allowBlank="1" showInputMessage="1" showErrorMessage="1" promptTitle="Enter End Date" errorTitle="Invalid Date" error="The end date must be between 10-2-06 and 9-30-07" sqref="F33">
      <formula1>38992</formula1>
      <formula2>39355</formula2>
    </dataValidation>
    <dataValidation type="date" allowBlank="1" showInputMessage="1" showErrorMessage="1" promptTitle="Enter Start Date" errorTitle="Invalid Date" error="The start date must be between 10-1-06 and 9-29-07" sqref="E33">
      <formula1>38991</formula1>
      <formula2>39355</formula2>
    </dataValidation>
    <dataValidation type="date" allowBlank="1" showInputMessage="1" showErrorMessage="1" promptTitle="Enter Start Date" errorTitle="Invalid Date" error="The start date must be between 10-1-05 and 9-29-06" sqref="E32 E18:E19">
      <formula1>38626</formula1>
      <formula2>38990</formula2>
    </dataValidation>
    <dataValidation type="date" allowBlank="1" showInputMessage="1" showErrorMessage="1" promptTitle="Enter End Date" errorTitle="Invalid Date" error="The end date must be between 10-2-05 and 9-30-06" sqref="F32 F18:F19">
      <formula1>38627</formula1>
      <formula2>38990</formula2>
    </dataValidation>
  </dataValidations>
  <printOptions/>
  <pageMargins left="0.75" right="0.75" top="1" bottom="1" header="0.5" footer="0.5"/>
  <pageSetup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 ADM-08 Attachment 5 Pearl County Sample Sheet 2</dc:title>
  <dc:subject/>
  <dc:creator>New York State Office of Temporary and Disability Assistance</dc:creator>
  <cp:keywords/>
  <dc:description/>
  <cp:lastModifiedBy>Pierce, Jonathan (OTDA)</cp:lastModifiedBy>
  <cp:lastPrinted>2006-06-30T13:43:56Z</cp:lastPrinted>
  <dcterms:created xsi:type="dcterms:W3CDTF">2005-03-10T20:34:17Z</dcterms:created>
  <dcterms:modified xsi:type="dcterms:W3CDTF">2022-02-16T14:48:19Z</dcterms:modified>
  <cp:category/>
  <cp:version/>
  <cp:contentType/>
  <cp:contentStatus/>
</cp:coreProperties>
</file>