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270" windowWidth="15480" windowHeight="11640" activeTab="0"/>
  </bookViews>
  <sheets>
    <sheet name="main" sheetId="1" r:id="rId1"/>
    <sheet name="district" sheetId="2" r:id="rId2"/>
    <sheet name="data" sheetId="3" r:id="rId3"/>
    <sheet name="summary" sheetId="4" r:id="rId4"/>
    <sheet name="detail" sheetId="5" r:id="rId5"/>
    <sheet name="contracts" sheetId="6" r:id="rId6"/>
    <sheet name="intercept" sheetId="7" r:id="rId7"/>
    <sheet name="certification" sheetId="8" r:id="rId8"/>
    <sheet name="OTDA" sheetId="9" r:id="rId9"/>
  </sheets>
  <definedNames>
    <definedName name="_xlnm.Print_Area" localSheetId="7">'certification'!$B$2:$S$34</definedName>
    <definedName name="_xlnm.Print_Area" localSheetId="5">'contracts'!$B$2:$T$24</definedName>
    <definedName name="_xlnm.Print_Area" localSheetId="2">'data'!$A$3:$W$48</definedName>
    <definedName name="_xlnm.Print_Area" localSheetId="4">'detail'!$B$2:$T$62</definedName>
    <definedName name="_xlnm.Print_Area" localSheetId="1">'district'!$A$1:$M$111</definedName>
    <definedName name="_xlnm.Print_Area" localSheetId="6">'intercept'!$B$7:$S$41</definedName>
    <definedName name="_xlnm.Print_Area" localSheetId="3">'summary'!$B$2:$T$42</definedName>
  </definedNames>
  <calcPr fullCalcOnLoad="1" iterate="1" iterateCount="50" iterateDelta="0.001"/>
</workbook>
</file>

<file path=xl/sharedStrings.xml><?xml version="1.0" encoding="utf-8"?>
<sst xmlns="http://schemas.openxmlformats.org/spreadsheetml/2006/main" count="379" uniqueCount="236">
  <si>
    <t xml:space="preserve">FFFS inbox address:  </t>
  </si>
  <si>
    <t>otda.sm.dta_btp@otda.state.ny.us</t>
  </si>
  <si>
    <t>FLEXIBLE FUND for FAMILY SERVICES</t>
  </si>
  <si>
    <t>FFFS Plan</t>
  </si>
  <si>
    <t>State Fiscal Year 2008-2009</t>
  </si>
  <si>
    <t>MAIN MENU</t>
  </si>
  <si>
    <t>View Reports</t>
  </si>
  <si>
    <t>Print Reports</t>
  </si>
  <si>
    <t>Create Reports</t>
  </si>
  <si>
    <t>DISTRICT INFORMATION DATA PAGE</t>
  </si>
  <si>
    <t>District Name</t>
  </si>
  <si>
    <t>Cattaraugus</t>
  </si>
  <si>
    <t>Suffolk</t>
  </si>
  <si>
    <t>Nassau</t>
  </si>
  <si>
    <t>Rockland</t>
  </si>
  <si>
    <t>Westchester</t>
  </si>
  <si>
    <t>Putnam</t>
  </si>
  <si>
    <t>Orange</t>
  </si>
  <si>
    <t>Sullivan</t>
  </si>
  <si>
    <t>Ulster</t>
  </si>
  <si>
    <t>Dutchess</t>
  </si>
  <si>
    <t>Columbia</t>
  </si>
  <si>
    <t>Rensselaer</t>
  </si>
  <si>
    <t>Washington</t>
  </si>
  <si>
    <t>Warren</t>
  </si>
  <si>
    <t>Essex</t>
  </si>
  <si>
    <t>Clinton</t>
  </si>
  <si>
    <t>Franklin</t>
  </si>
  <si>
    <t>Hamilton</t>
  </si>
  <si>
    <t>Fulton</t>
  </si>
  <si>
    <t>Montgomery</t>
  </si>
  <si>
    <t>Schenectady</t>
  </si>
  <si>
    <t>Albany</t>
  </si>
  <si>
    <t>Greene</t>
  </si>
  <si>
    <t>Delaware</t>
  </si>
  <si>
    <t>Schoharie</t>
  </si>
  <si>
    <t>Otsego</t>
  </si>
  <si>
    <t>Herkimer</t>
  </si>
  <si>
    <t>St. Lawrence</t>
  </si>
  <si>
    <t>Jefferson</t>
  </si>
  <si>
    <t>Lewis</t>
  </si>
  <si>
    <t>Oneida</t>
  </si>
  <si>
    <t>Madison</t>
  </si>
  <si>
    <t>Chenango</t>
  </si>
  <si>
    <t>Broome</t>
  </si>
  <si>
    <t>Cortland</t>
  </si>
  <si>
    <t>Onondaga</t>
  </si>
  <si>
    <t>Oswego</t>
  </si>
  <si>
    <t>Cayuga</t>
  </si>
  <si>
    <t>Tompkins</t>
  </si>
  <si>
    <t>Tioga</t>
  </si>
  <si>
    <t>Chemung</t>
  </si>
  <si>
    <t>Schuyler</t>
  </si>
  <si>
    <t>Seneca</t>
  </si>
  <si>
    <t>Wayne</t>
  </si>
  <si>
    <t>Ontario</t>
  </si>
  <si>
    <t>Yates</t>
  </si>
  <si>
    <t>Steuben</t>
  </si>
  <si>
    <t>Livingston</t>
  </si>
  <si>
    <t>Allegany</t>
  </si>
  <si>
    <t>Wyoming</t>
  </si>
  <si>
    <t>Genesee</t>
  </si>
  <si>
    <t>Orleans</t>
  </si>
  <si>
    <t>Niagara</t>
  </si>
  <si>
    <t>Erie</t>
  </si>
  <si>
    <t>Chautauqua</t>
  </si>
  <si>
    <t>Monroe</t>
  </si>
  <si>
    <t>Saratoga</t>
  </si>
  <si>
    <t>New York City</t>
  </si>
  <si>
    <t>FFFS Allocation</t>
  </si>
  <si>
    <t>SY Transfer In</t>
  </si>
  <si>
    <t>Total Allocation</t>
  </si>
  <si>
    <t>Submission Type</t>
  </si>
  <si>
    <t>Funding &amp; Dates</t>
  </si>
  <si>
    <t>Funding Only</t>
  </si>
  <si>
    <t>Dates Only</t>
  </si>
  <si>
    <t>Submission Date</t>
  </si>
  <si>
    <t>Plan Approval Date</t>
  </si>
  <si>
    <t>Commissioner Name</t>
  </si>
  <si>
    <t>Contact Name</t>
  </si>
  <si>
    <t>Contact Phone</t>
  </si>
  <si>
    <t>Extension</t>
  </si>
  <si>
    <t>Contact E-mail</t>
  </si>
  <si>
    <t>Phone:</t>
  </si>
  <si>
    <t>Programs</t>
  </si>
  <si>
    <t>1.</t>
  </si>
  <si>
    <t>1a.</t>
  </si>
  <si>
    <t>1b.</t>
  </si>
  <si>
    <t>1c.</t>
  </si>
  <si>
    <t>1d.</t>
  </si>
  <si>
    <t>1e.</t>
  </si>
  <si>
    <t>1f.</t>
  </si>
  <si>
    <t>2.</t>
  </si>
  <si>
    <t>2a.</t>
  </si>
  <si>
    <t>2b.</t>
  </si>
  <si>
    <t>3.</t>
  </si>
  <si>
    <t>3a.</t>
  </si>
  <si>
    <t>3b.</t>
  </si>
  <si>
    <t>4.</t>
  </si>
  <si>
    <t>4a.</t>
  </si>
  <si>
    <t>4b.</t>
  </si>
  <si>
    <t>4c.</t>
  </si>
  <si>
    <t>4d.</t>
  </si>
  <si>
    <t>4e.</t>
  </si>
  <si>
    <t>4f.</t>
  </si>
  <si>
    <t>5.</t>
  </si>
  <si>
    <t>6.</t>
  </si>
  <si>
    <t>6a.</t>
  </si>
  <si>
    <t>6b.</t>
  </si>
  <si>
    <t>6c.</t>
  </si>
  <si>
    <t>7.</t>
  </si>
  <si>
    <t>7a.</t>
  </si>
  <si>
    <t>7b.</t>
  </si>
  <si>
    <t>8.</t>
  </si>
  <si>
    <t>TANF Services Program</t>
  </si>
  <si>
    <t>TANF Services</t>
  </si>
  <si>
    <t>TANF Services Administration</t>
  </si>
  <si>
    <t>TANF Employment Services Program</t>
  </si>
  <si>
    <t>Additional Non-Residential Domestic Violence</t>
  </si>
  <si>
    <t>Add'l Non-Residential Domestic Violence Program</t>
  </si>
  <si>
    <t>Add'l Non-Residential Domestic Violence Administration</t>
  </si>
  <si>
    <t>End Date</t>
  </si>
  <si>
    <t>Start Date</t>
  </si>
  <si>
    <t>TANF</t>
  </si>
  <si>
    <t>Gross</t>
  </si>
  <si>
    <t>TANF ALLOCATION PLAN DATA PAGE</t>
  </si>
  <si>
    <t>Balance to Allocate</t>
  </si>
  <si>
    <t>% of Total Allocation</t>
  </si>
  <si>
    <t xml:space="preserve">TANF Employment Services </t>
  </si>
  <si>
    <r>
      <t xml:space="preserve">Drug/Alcohol </t>
    </r>
    <r>
      <rPr>
        <sz val="8.5"/>
        <rFont val="Century Gothic"/>
        <family val="2"/>
      </rPr>
      <t>(Statutory D/A Assessment/Monitoring)</t>
    </r>
    <r>
      <rPr>
        <sz val="10"/>
        <rFont val="Century Gothic"/>
        <family val="2"/>
      </rPr>
      <t xml:space="preserve"> Program</t>
    </r>
  </si>
  <si>
    <r>
      <t xml:space="preserve">Drug/Alcohol </t>
    </r>
    <r>
      <rPr>
        <sz val="8.5"/>
        <rFont val="Century Gothic"/>
        <family val="2"/>
      </rPr>
      <t>(Statutory D/A Assessment/Monitoring)</t>
    </r>
    <r>
      <rPr>
        <sz val="10"/>
        <rFont val="Century Gothic"/>
        <family val="2"/>
      </rPr>
      <t xml:space="preserve"> Administration</t>
    </r>
  </si>
  <si>
    <r>
      <t xml:space="preserve">Statutory Domestic Violence Liaison Function </t>
    </r>
    <r>
      <rPr>
        <sz val="8.5"/>
        <rFont val="Century Gothic"/>
        <family val="2"/>
      </rPr>
      <t>(DVL)</t>
    </r>
    <r>
      <rPr>
        <sz val="10"/>
        <rFont val="Century Gothic"/>
        <family val="2"/>
      </rPr>
      <t xml:space="preserve"> Program</t>
    </r>
  </si>
  <si>
    <r>
      <t xml:space="preserve">Statutory Domestic Violence Liaison Function </t>
    </r>
    <r>
      <rPr>
        <sz val="8.5"/>
        <rFont val="Century Gothic"/>
        <family val="2"/>
      </rPr>
      <t>(DVL)</t>
    </r>
    <r>
      <rPr>
        <sz val="10"/>
        <rFont val="Century Gothic"/>
        <family val="2"/>
      </rPr>
      <t xml:space="preserve"> Administration</t>
    </r>
  </si>
  <si>
    <t>TANF Employment Services Administration</t>
  </si>
  <si>
    <t>Child Welfare Other than Title XX Transfer</t>
  </si>
  <si>
    <r>
      <t xml:space="preserve">Child Welfare </t>
    </r>
    <r>
      <rPr>
        <sz val="8.5"/>
        <rFont val="Century Gothic"/>
        <family val="2"/>
      </rPr>
      <t>(EAF or 200%)</t>
    </r>
    <r>
      <rPr>
        <sz val="10"/>
        <rFont val="Century Gothic"/>
        <family val="2"/>
      </rPr>
      <t xml:space="preserve"> Program</t>
    </r>
  </si>
  <si>
    <r>
      <t xml:space="preserve">Child Welfare </t>
    </r>
    <r>
      <rPr>
        <sz val="8.5"/>
        <rFont val="Century Gothic"/>
        <family val="2"/>
      </rPr>
      <t>(EAF or 200%)</t>
    </r>
    <r>
      <rPr>
        <sz val="10"/>
        <rFont val="Century Gothic"/>
        <family val="2"/>
      </rPr>
      <t xml:space="preserve"> Administration</t>
    </r>
  </si>
  <si>
    <r>
      <t xml:space="preserve">EAF JD/PINS </t>
    </r>
    <r>
      <rPr>
        <sz val="8.5"/>
        <rFont val="Century Gothic"/>
        <family val="2"/>
      </rPr>
      <t>(Foster Care/Tuition)</t>
    </r>
  </si>
  <si>
    <t>NYC Tuition FC</t>
  </si>
  <si>
    <t>PINS/Prevention/Detension Diversion Services Program</t>
  </si>
  <si>
    <t>PINS/Prevention/Detension Diversion Services Administration</t>
  </si>
  <si>
    <t>TANF Assistance and Eligibility Administration</t>
  </si>
  <si>
    <t>Title XX Transfer Below 200%</t>
  </si>
  <si>
    <t>Child Welfare</t>
  </si>
  <si>
    <t>AP/DV</t>
  </si>
  <si>
    <t>Non-AP/DV</t>
  </si>
  <si>
    <t>Additional Child Care Transfer</t>
  </si>
  <si>
    <t>Additional Child Care Transfer FFY08</t>
  </si>
  <si>
    <t>State Administered Contracts</t>
  </si>
  <si>
    <t xml:space="preserve">Totals  </t>
  </si>
  <si>
    <t>PINS Start Date</t>
  </si>
  <si>
    <t>Admin Start Date</t>
  </si>
  <si>
    <t>TANF Services Start Date</t>
  </si>
  <si>
    <t>TANF Employ Start Date</t>
  </si>
  <si>
    <t xml:space="preserve">total allocation  </t>
  </si>
  <si>
    <t>tanf</t>
  </si>
  <si>
    <t xml:space="preserve">total count  </t>
  </si>
  <si>
    <t>start</t>
  </si>
  <si>
    <t>end</t>
  </si>
  <si>
    <t>$$ check</t>
  </si>
  <si>
    <t>date check</t>
  </si>
  <si>
    <t>Gross Amount</t>
  </si>
  <si>
    <t>TANF Allocation</t>
  </si>
  <si>
    <t>Drug Alcohol</t>
  </si>
  <si>
    <t>Statutory Domestic Violence Liaison</t>
  </si>
  <si>
    <t>TANF Employment Services</t>
  </si>
  <si>
    <t>Child Welfare Other Than Title XX Transfer</t>
  </si>
  <si>
    <t>Child Welfare (EAF or 200%) Program</t>
  </si>
  <si>
    <t>Child Welfare (EAF or 200%) Administration</t>
  </si>
  <si>
    <t>EAF JD/PINS (foster care/tuition)</t>
  </si>
  <si>
    <t>PINS/Prevention/Detention Diversion Services</t>
  </si>
  <si>
    <t>Child Care</t>
  </si>
  <si>
    <t>Subtotal Program Allocation</t>
  </si>
  <si>
    <t>Subtotal Administration Allocation</t>
  </si>
  <si>
    <t>Grand Total</t>
  </si>
  <si>
    <t>Balance to Allocate/Reserve</t>
  </si>
  <si>
    <t>Additional Child Care Transfer FFY09</t>
  </si>
  <si>
    <t>Drug Alcohol Program</t>
  </si>
  <si>
    <t>Drug Alcohol Administration</t>
  </si>
  <si>
    <t>Statutory Domestic Violence Liaison Program</t>
  </si>
  <si>
    <t>Statutory Domestic Violence Liaison Admin</t>
  </si>
  <si>
    <t>Add'l Non-Residential Domestic Violence</t>
  </si>
  <si>
    <t>Add'l Non-Res Domestic Violence Program</t>
  </si>
  <si>
    <t>Add'l Non-Res Domestic Violence Admin</t>
  </si>
  <si>
    <t>Child Welfare Other Than Title XX</t>
  </si>
  <si>
    <t>EAF JD/PINS (foster care/tuition) Program</t>
  </si>
  <si>
    <t>PINS/Prevention/Detention Diversion Svcs Prgm</t>
  </si>
  <si>
    <t>PINS/Prevention/Detention Diversion Svcs Admin</t>
  </si>
  <si>
    <t>Child Care Transfer FFY08</t>
  </si>
  <si>
    <t>Child Care Transfer FFY09</t>
  </si>
  <si>
    <t>Calculation of Administration Percentages</t>
  </si>
  <si>
    <t>TANF Administration</t>
  </si>
  <si>
    <t>Child Welfare Administration</t>
  </si>
  <si>
    <t>Administration Totals (15% cap)</t>
  </si>
  <si>
    <t>Calculation of Amount towards Child Welfare Threshold</t>
  </si>
  <si>
    <t>Title XX Below 200% Child Welfare</t>
  </si>
  <si>
    <t>Child Welfare Threshold total</t>
  </si>
  <si>
    <t>FLEXIBLE FUND PLAN SUMMARY</t>
  </si>
  <si>
    <t>FLEXIBLE FUND PLAN DETAIL</t>
  </si>
  <si>
    <t>STATE ADMINISTERED CONTRACT LIST</t>
  </si>
  <si>
    <t>Program</t>
  </si>
  <si>
    <t>Provider</t>
  </si>
  <si>
    <t>CERTIFICATION</t>
  </si>
  <si>
    <t>The Local District Commissioner of</t>
  </si>
  <si>
    <t>Commissioner</t>
  </si>
  <si>
    <t>Date</t>
  </si>
  <si>
    <t xml:space="preserve">hereby submits its Flexible Fund for </t>
  </si>
  <si>
    <t>It is further certified that although my social services district has flexibility in determining for which program it wishes to use its FFFS allocation in accordance with its FFFS plan, the social services district still is required to provide all services mandated by the State Social Services Law.</t>
  </si>
  <si>
    <t>Submission of the FFFS Plan electronically certifies that the district has read and accepts the terms of this certification.</t>
  </si>
  <si>
    <t>REVENUE INTERCEPT AUTHORIZATION</t>
  </si>
  <si>
    <t xml:space="preserve">This authorization is to notify the Office of Temporary and Disability Assistance (OTDA) that </t>
  </si>
  <si>
    <t>Listed below are the State administered contracts/programs we wish to support with funds from our combined TANF Allocation and the amount to be directed to each provider.</t>
  </si>
  <si>
    <t>County requests to engage the services of New York State staff and/or</t>
  </si>
  <si>
    <t>Amount from TANF Allocation</t>
  </si>
  <si>
    <t>of my County's/District's</t>
  </si>
  <si>
    <t>Should any of these contracts/programs not be able to be continued or the funding authorized in this letter in whole or in part not be utilized, OTDA will so advise me so that my County/District may redirect the remaining funds to other authorized uses.</t>
  </si>
  <si>
    <t>supplement and existing State administered program/contract.</t>
  </si>
  <si>
    <t>As a result, I authorize OTDA to set aside a total of</t>
  </si>
  <si>
    <t>Combined TANF Allocation for the State Fiscal Year 2008-2009.</t>
  </si>
  <si>
    <r>
      <t xml:space="preserve">Click </t>
    </r>
    <r>
      <rPr>
        <b/>
        <sz val="10.5"/>
        <rFont val="Century Gothic"/>
        <family val="2"/>
      </rPr>
      <t>Agree</t>
    </r>
    <r>
      <rPr>
        <sz val="10.5"/>
        <rFont val="Century Gothic"/>
        <family val="2"/>
      </rPr>
      <t xml:space="preserve"> to complete the Revenue Intercept Authorization</t>
    </r>
  </si>
  <si>
    <r>
      <t xml:space="preserve">Click </t>
    </r>
    <r>
      <rPr>
        <b/>
        <sz val="10.5"/>
        <rFont val="Century Gothic"/>
        <family val="2"/>
      </rPr>
      <t>Disagree</t>
    </r>
    <r>
      <rPr>
        <sz val="10.5"/>
        <rFont val="Century Gothic"/>
        <family val="2"/>
      </rPr>
      <t xml:space="preserve"> to remove information from the Authorization</t>
    </r>
  </si>
  <si>
    <t>PLAN APPROVAL PAGE</t>
  </si>
  <si>
    <t>Plan Approval Date:</t>
  </si>
  <si>
    <t>Plan Comments or Amendments:</t>
  </si>
  <si>
    <t>8a.</t>
  </si>
  <si>
    <t>8b.</t>
  </si>
  <si>
    <t>8c.</t>
  </si>
  <si>
    <t>8d.</t>
  </si>
  <si>
    <t>8e.</t>
  </si>
  <si>
    <t>8f.</t>
  </si>
  <si>
    <t>8h.</t>
  </si>
  <si>
    <t>8g.</t>
  </si>
  <si>
    <t>Family Services (FFFS) Plan.  It certifies that funds will be used only in a manner consistent with federal and State law and regulations, and for a purpose permitted under 42 USC §601 or §604 and consistent with 08-ADM-02.</t>
  </si>
  <si>
    <t>Funds will be used to provide services only to recipients of public assistance who are recipients of Family Assistance or recipients of Safety Net Assistance whose current case includes a child under the age of 18 or under the age of 19 if the child is attending secondary school, or to eligible individuals and families whose incomes do not exceed 200 percent of the federal poverty level, except as specifically authorized in 08-ADM-02.</t>
  </si>
  <si>
    <t>No funds shall be used to provide assistance as that term is defined in the federal regulations for the Temporary Assistance for Needy Families block grant program, except as specifically authorized in 08-ADM-02.</t>
  </si>
  <si>
    <r>
      <t xml:space="preserve">(ver </t>
    </r>
    <r>
      <rPr>
        <b/>
        <sz val="9"/>
        <rFont val="Century Gothic"/>
        <family val="2"/>
      </rPr>
      <t>080718</t>
    </r>
    <r>
      <rPr>
        <sz val="9"/>
        <rFont val="Century Gothic"/>
        <family val="2"/>
      </rPr>
      <t>-</t>
    </r>
    <r>
      <rPr>
        <b/>
        <sz val="9"/>
        <rFont val="Century Gothic"/>
        <family val="2"/>
      </rPr>
      <t>B</t>
    </r>
    <r>
      <rPr>
        <sz val="9"/>
        <rFont val="Century Gothic"/>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</si>
</sst>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mm/yy"/>
  </numFmts>
  <fonts count="73">
    <font>
      <sz val="10.5"/>
      <name val="Arial"/>
      <family val="0"/>
    </font>
    <font>
      <sz val="11"/>
      <color indexed="8"/>
      <name val="Calibri"/>
      <family val="2"/>
    </font>
    <font>
      <sz val="12"/>
      <name val="Times New Roman"/>
      <family val="1"/>
    </font>
    <font>
      <sz val="10.5"/>
      <name val="Century Gothic"/>
      <family val="2"/>
    </font>
    <font>
      <u val="single"/>
      <sz val="10.5"/>
      <color indexed="12"/>
      <name val="Arial"/>
      <family val="0"/>
    </font>
    <font>
      <b/>
      <sz val="10.5"/>
      <name val="Century Gothic"/>
      <family val="2"/>
    </font>
    <font>
      <b/>
      <sz val="12"/>
      <name val="Century Gothic"/>
      <family val="2"/>
    </font>
    <font>
      <b/>
      <sz val="11.5"/>
      <name val="Century Gothic"/>
      <family val="2"/>
    </font>
    <font>
      <b/>
      <sz val="11"/>
      <name val="Century Gothic"/>
      <family val="2"/>
    </font>
    <font>
      <b/>
      <i/>
      <sz val="10.5"/>
      <name val="Century Gothic"/>
      <family val="2"/>
    </font>
    <font>
      <b/>
      <i/>
      <sz val="11"/>
      <name val="Century Gothic"/>
      <family val="2"/>
    </font>
    <font>
      <b/>
      <sz val="11"/>
      <color indexed="18"/>
      <name val="Century Gothic"/>
      <family val="2"/>
    </font>
    <font>
      <sz val="11"/>
      <name val="Arial"/>
      <family val="0"/>
    </font>
    <font>
      <b/>
      <sz val="10"/>
      <name val="Century Gothic"/>
      <family val="2"/>
    </font>
    <font>
      <sz val="8"/>
      <name val="Arial"/>
      <family val="0"/>
    </font>
    <font>
      <sz val="10"/>
      <name val="Arial"/>
      <family val="0"/>
    </font>
    <font>
      <sz val="11.5"/>
      <name val="Arial"/>
      <family val="0"/>
    </font>
    <font>
      <b/>
      <sz val="11"/>
      <name val="Arial"/>
      <family val="0"/>
    </font>
    <font>
      <b/>
      <sz val="14"/>
      <name val="Century Gothic"/>
      <family val="2"/>
    </font>
    <font>
      <sz val="10"/>
      <name val="Century Gothic"/>
      <family val="2"/>
    </font>
    <font>
      <b/>
      <sz val="10.5"/>
      <name val="Arial"/>
      <family val="0"/>
    </font>
    <font>
      <i/>
      <sz val="9.5"/>
      <name val="Century Gothic"/>
      <family val="2"/>
    </font>
    <font>
      <sz val="8.5"/>
      <name val="Century Gothic"/>
      <family val="2"/>
    </font>
    <font>
      <sz val="9.5"/>
      <name val="Arial"/>
      <family val="0"/>
    </font>
    <font>
      <b/>
      <i/>
      <sz val="10.5"/>
      <name val="Arial"/>
      <family val="0"/>
    </font>
    <font>
      <b/>
      <sz val="9"/>
      <name val="Arial"/>
      <family val="2"/>
    </font>
    <font>
      <sz val="9"/>
      <name val="Arial"/>
      <family val="2"/>
    </font>
    <font>
      <b/>
      <sz val="10.5"/>
      <color indexed="56"/>
      <name val="Arial Narrow"/>
      <family val="2"/>
    </font>
    <font>
      <b/>
      <sz val="10.5"/>
      <name val="Arial Narrow"/>
      <family val="2"/>
    </font>
    <font>
      <b/>
      <sz val="12"/>
      <name val="Arial Narrow"/>
      <family val="2"/>
    </font>
    <font>
      <i/>
      <sz val="9"/>
      <name val="Century Gothic"/>
      <family val="2"/>
    </font>
    <font>
      <sz val="12"/>
      <name val="Century Gothic"/>
      <family val="2"/>
    </font>
    <font>
      <b/>
      <sz val="11"/>
      <name val="Arial Narrow"/>
      <family val="2"/>
    </font>
    <font>
      <sz val="10"/>
      <color indexed="16"/>
      <name val="Arial Narrow"/>
      <family val="2"/>
    </font>
    <font>
      <b/>
      <u val="single"/>
      <sz val="11"/>
      <color indexed="56"/>
      <name val="Arial"/>
      <family val="0"/>
    </font>
    <font>
      <sz val="9"/>
      <name val="Century Gothic"/>
      <family val="2"/>
    </font>
    <font>
      <u val="single"/>
      <sz val="10.5"/>
      <color indexed="36"/>
      <name val="Arial"/>
      <family val="0"/>
    </font>
    <font>
      <b/>
      <sz val="9"/>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9"/>
      <color indexed="8"/>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darkGray">
        <fgColor indexed="26"/>
        <bgColor indexed="42"/>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medium"/>
      <bottom/>
    </border>
    <border>
      <left/>
      <right/>
      <top style="medium"/>
      <bottom/>
    </border>
    <border>
      <left/>
      <right style="double"/>
      <top style="medium"/>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style="thin"/>
    </border>
    <border>
      <left style="thin"/>
      <right style="thin"/>
      <top/>
      <bottom style="thin"/>
    </border>
    <border>
      <left style="thin"/>
      <right style="thin"/>
      <top/>
      <bottom/>
    </border>
    <border>
      <left style="thin"/>
      <right/>
      <top/>
      <bottom/>
    </border>
    <border>
      <left/>
      <right/>
      <top/>
      <bottom style="thin"/>
    </border>
    <border>
      <left>
        <color indexed="63"/>
      </left>
      <right>
        <color indexed="63"/>
      </right>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double"/>
      <right/>
      <top style="double"/>
      <bottom/>
    </border>
    <border>
      <left/>
      <right/>
      <top style="double"/>
      <bottom/>
    </border>
    <border>
      <left/>
      <right style="double"/>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8">
    <xf numFmtId="0" fontId="0" fillId="0" borderId="0" xfId="0" applyAlignment="1">
      <alignment/>
    </xf>
    <xf numFmtId="0" fontId="3" fillId="0" borderId="0" xfId="0" applyFont="1" applyAlignment="1">
      <alignment/>
    </xf>
    <xf numFmtId="0" fontId="0" fillId="4" borderId="0" xfId="0" applyFill="1" applyAlignment="1">
      <alignment/>
    </xf>
    <xf numFmtId="0" fontId="3" fillId="4" borderId="0" xfId="0" applyFont="1" applyFill="1" applyAlignment="1">
      <alignment/>
    </xf>
    <xf numFmtId="0" fontId="6" fillId="4" borderId="0" xfId="0" applyFont="1" applyFill="1" applyAlignment="1">
      <alignment horizontal="center"/>
    </xf>
    <xf numFmtId="0" fontId="3" fillId="4" borderId="10" xfId="0" applyFont="1" applyFill="1" applyBorder="1" applyAlignment="1">
      <alignment/>
    </xf>
    <xf numFmtId="0" fontId="3" fillId="4" borderId="11" xfId="0" applyFont="1" applyFill="1" applyBorder="1" applyAlignment="1">
      <alignment/>
    </xf>
    <xf numFmtId="0" fontId="3" fillId="4" borderId="12" xfId="0" applyFont="1" applyFill="1" applyBorder="1" applyAlignment="1">
      <alignment/>
    </xf>
    <xf numFmtId="0" fontId="3" fillId="4" borderId="13" xfId="0" applyFont="1" applyFill="1" applyBorder="1" applyAlignment="1">
      <alignment/>
    </xf>
    <xf numFmtId="0" fontId="3" fillId="4" borderId="0" xfId="0" applyFont="1" applyFill="1" applyBorder="1" applyAlignment="1">
      <alignment/>
    </xf>
    <xf numFmtId="0" fontId="3" fillId="4" borderId="14" xfId="0" applyFont="1" applyFill="1" applyBorder="1" applyAlignment="1">
      <alignment/>
    </xf>
    <xf numFmtId="0" fontId="3" fillId="4" borderId="15" xfId="0" applyFont="1" applyFill="1" applyBorder="1" applyAlignment="1">
      <alignment/>
    </xf>
    <xf numFmtId="0" fontId="3" fillId="4" borderId="16" xfId="0" applyFont="1" applyFill="1" applyBorder="1" applyAlignment="1">
      <alignment/>
    </xf>
    <xf numFmtId="0" fontId="3" fillId="4" borderId="17" xfId="0" applyFont="1" applyFill="1" applyBorder="1" applyAlignment="1">
      <alignment/>
    </xf>
    <xf numFmtId="0" fontId="0" fillId="0" borderId="18" xfId="0" applyBorder="1" applyAlignment="1">
      <alignment/>
    </xf>
    <xf numFmtId="0" fontId="8" fillId="0" borderId="18" xfId="0" applyFont="1" applyBorder="1" applyAlignment="1" applyProtection="1">
      <alignment horizontal="center"/>
      <protection locked="0"/>
    </xf>
    <xf numFmtId="0" fontId="0" fillId="4" borderId="0" xfId="0" applyFill="1" applyAlignment="1">
      <alignment horizontal="center"/>
    </xf>
    <xf numFmtId="5" fontId="3" fillId="4" borderId="0" xfId="0" applyNumberFormat="1" applyFont="1" applyFill="1" applyAlignment="1">
      <alignment/>
    </xf>
    <xf numFmtId="0" fontId="3" fillId="4" borderId="0" xfId="0" applyFont="1" applyFill="1" applyAlignment="1">
      <alignment horizontal="center"/>
    </xf>
    <xf numFmtId="49" fontId="0" fillId="0" borderId="0" xfId="0" applyNumberFormat="1" applyAlignment="1">
      <alignment/>
    </xf>
    <xf numFmtId="0" fontId="21" fillId="4" borderId="0" xfId="0" applyFont="1" applyFill="1" applyAlignment="1">
      <alignment horizontal="right"/>
    </xf>
    <xf numFmtId="49" fontId="5" fillId="0" borderId="18" xfId="0" applyNumberFormat="1" applyFont="1" applyBorder="1" applyAlignment="1">
      <alignment horizontal="center"/>
    </xf>
    <xf numFmtId="166" fontId="19" fillId="0" borderId="18" xfId="0" applyNumberFormat="1" applyFont="1" applyBorder="1" applyAlignment="1">
      <alignment horizontal="center"/>
    </xf>
    <xf numFmtId="49" fontId="3" fillId="0" borderId="18" xfId="0" applyNumberFormat="1" applyFont="1" applyBorder="1" applyAlignment="1">
      <alignment horizontal="center"/>
    </xf>
    <xf numFmtId="49" fontId="5" fillId="32" borderId="18" xfId="0" applyNumberFormat="1" applyFont="1" applyFill="1" applyBorder="1" applyAlignment="1">
      <alignment horizontal="center"/>
    </xf>
    <xf numFmtId="166" fontId="19" fillId="33" borderId="18" xfId="0" applyNumberFormat="1" applyFont="1" applyFill="1" applyBorder="1" applyAlignment="1">
      <alignment horizontal="center"/>
    </xf>
    <xf numFmtId="49" fontId="3" fillId="0" borderId="18" xfId="0" applyNumberFormat="1" applyFont="1" applyFill="1" applyBorder="1" applyAlignment="1">
      <alignment horizontal="center"/>
    </xf>
    <xf numFmtId="164" fontId="26" fillId="0" borderId="19" xfId="0" applyNumberFormat="1" applyFont="1" applyBorder="1" applyAlignment="1">
      <alignment horizontal="center"/>
    </xf>
    <xf numFmtId="0" fontId="26" fillId="0" borderId="0" xfId="0" applyFont="1" applyAlignment="1">
      <alignment/>
    </xf>
    <xf numFmtId="5" fontId="26" fillId="0" borderId="19" xfId="0" applyNumberFormat="1" applyFont="1" applyBorder="1" applyAlignment="1">
      <alignment/>
    </xf>
    <xf numFmtId="0" fontId="9" fillId="34" borderId="18" xfId="0" applyFont="1" applyFill="1" applyBorder="1" applyAlignment="1">
      <alignment horizontal="center"/>
    </xf>
    <xf numFmtId="0" fontId="24" fillId="34" borderId="18" xfId="0" applyFont="1" applyFill="1" applyBorder="1" applyAlignment="1">
      <alignment horizontal="center"/>
    </xf>
    <xf numFmtId="37" fontId="9" fillId="34" borderId="18" xfId="0" applyNumberFormat="1" applyFont="1" applyFill="1" applyBorder="1" applyAlignment="1">
      <alignment/>
    </xf>
    <xf numFmtId="0" fontId="9" fillId="33" borderId="18" xfId="0" applyFont="1" applyFill="1" applyBorder="1" applyAlignment="1">
      <alignment horizontal="center"/>
    </xf>
    <xf numFmtId="0" fontId="24" fillId="33" borderId="18" xfId="0" applyFont="1" applyFill="1" applyBorder="1" applyAlignment="1">
      <alignment horizontal="center"/>
    </xf>
    <xf numFmtId="0" fontId="0" fillId="33" borderId="18" xfId="0" applyFill="1" applyBorder="1" applyAlignment="1">
      <alignment/>
    </xf>
    <xf numFmtId="166" fontId="19" fillId="0" borderId="18" xfId="0" applyNumberFormat="1" applyFont="1" applyBorder="1" applyAlignment="1" applyProtection="1">
      <alignment horizontal="center"/>
      <protection locked="0"/>
    </xf>
    <xf numFmtId="0" fontId="7" fillId="4" borderId="0" xfId="0" applyFont="1" applyFill="1" applyAlignment="1">
      <alignment horizontal="center"/>
    </xf>
    <xf numFmtId="0" fontId="3" fillId="4" borderId="0" xfId="0" applyFont="1" applyFill="1" applyAlignment="1">
      <alignment/>
    </xf>
    <xf numFmtId="0" fontId="6" fillId="0" borderId="0" xfId="0" applyFont="1" applyFill="1" applyAlignment="1">
      <alignment horizontal="center"/>
    </xf>
    <xf numFmtId="0" fontId="21" fillId="0" borderId="0" xfId="0" applyFont="1" applyFill="1" applyAlignment="1">
      <alignment horizontal="right"/>
    </xf>
    <xf numFmtId="0" fontId="3" fillId="0" borderId="0" xfId="0" applyFont="1" applyFill="1" applyAlignment="1">
      <alignment/>
    </xf>
    <xf numFmtId="0" fontId="0" fillId="0" borderId="0" xfId="0" applyFill="1" applyAlignment="1">
      <alignment/>
    </xf>
    <xf numFmtId="49" fontId="3" fillId="0" borderId="18" xfId="0" applyNumberFormat="1" applyFont="1" applyBorder="1" applyAlignment="1">
      <alignment horizontal="right"/>
    </xf>
    <xf numFmtId="49" fontId="3" fillId="0" borderId="0" xfId="0" applyNumberFormat="1" applyFont="1" applyAlignment="1">
      <alignment/>
    </xf>
    <xf numFmtId="38" fontId="3" fillId="0" borderId="0" xfId="0" applyNumberFormat="1" applyFont="1" applyAlignment="1">
      <alignment/>
    </xf>
    <xf numFmtId="0" fontId="0" fillId="33" borderId="0" xfId="0" applyFill="1" applyAlignment="1">
      <alignment/>
    </xf>
    <xf numFmtId="0" fontId="0" fillId="0" borderId="0" xfId="0" applyAlignment="1">
      <alignment/>
    </xf>
    <xf numFmtId="0" fontId="3" fillId="0" borderId="0" xfId="0" applyFont="1" applyAlignment="1">
      <alignment/>
    </xf>
    <xf numFmtId="49" fontId="13" fillId="32" borderId="18" xfId="0" applyNumberFormat="1" applyFont="1" applyFill="1" applyBorder="1" applyAlignment="1">
      <alignment horizontal="center"/>
    </xf>
    <xf numFmtId="0" fontId="19" fillId="33" borderId="18" xfId="0" applyFont="1" applyFill="1" applyBorder="1" applyAlignment="1">
      <alignment/>
    </xf>
    <xf numFmtId="49" fontId="19" fillId="0" borderId="18" xfId="0" applyNumberFormat="1" applyFont="1" applyFill="1" applyBorder="1" applyAlignment="1">
      <alignment horizontal="center"/>
    </xf>
    <xf numFmtId="0" fontId="19" fillId="33" borderId="18" xfId="0" applyFont="1" applyFill="1" applyBorder="1" applyAlignment="1">
      <alignment horizontal="center"/>
    </xf>
    <xf numFmtId="49" fontId="13" fillId="0" borderId="18" xfId="0" applyNumberFormat="1" applyFont="1" applyFill="1" applyBorder="1" applyAlignment="1">
      <alignment horizontal="center"/>
    </xf>
    <xf numFmtId="0" fontId="19" fillId="0" borderId="0" xfId="0" applyFont="1" applyAlignment="1">
      <alignment/>
    </xf>
    <xf numFmtId="37" fontId="19" fillId="0" borderId="0" xfId="0" applyNumberFormat="1" applyFont="1" applyAlignment="1">
      <alignment horizontal="right"/>
    </xf>
    <xf numFmtId="49" fontId="5" fillId="32" borderId="20" xfId="0" applyNumberFormat="1" applyFont="1" applyFill="1" applyBorder="1" applyAlignment="1">
      <alignment horizontal="center"/>
    </xf>
    <xf numFmtId="0" fontId="30" fillId="4" borderId="0" xfId="0" applyFont="1" applyFill="1" applyAlignment="1">
      <alignment horizontal="right"/>
    </xf>
    <xf numFmtId="0" fontId="30" fillId="4" borderId="0" xfId="0" applyFont="1" applyFill="1" applyBorder="1" applyAlignment="1">
      <alignment horizontal="center"/>
    </xf>
    <xf numFmtId="0" fontId="5" fillId="0" borderId="0" xfId="0" applyFont="1" applyAlignment="1">
      <alignment horizontal="center"/>
    </xf>
    <xf numFmtId="0" fontId="3" fillId="0" borderId="0" xfId="0" applyFont="1" applyAlignment="1">
      <alignment horizontal="justify"/>
    </xf>
    <xf numFmtId="0" fontId="31" fillId="0" borderId="0" xfId="0" applyFont="1" applyFill="1" applyAlignment="1">
      <alignment/>
    </xf>
    <xf numFmtId="0" fontId="0" fillId="0" borderId="0" xfId="0" applyBorder="1" applyAlignment="1">
      <alignment/>
    </xf>
    <xf numFmtId="0" fontId="3" fillId="0" borderId="0" xfId="0" applyFont="1" applyBorder="1" applyAlignment="1">
      <alignment horizontal="center"/>
    </xf>
    <xf numFmtId="0" fontId="18" fillId="4" borderId="0" xfId="0" applyFont="1" applyFill="1" applyAlignment="1">
      <alignment horizontal="center"/>
    </xf>
    <xf numFmtId="0" fontId="0" fillId="0" borderId="0" xfId="0" applyAlignment="1" applyProtection="1">
      <alignment/>
      <protection locked="0"/>
    </xf>
    <xf numFmtId="0" fontId="0" fillId="32" borderId="0" xfId="0" applyFill="1" applyAlignment="1">
      <alignment/>
    </xf>
    <xf numFmtId="0" fontId="4" fillId="32" borderId="0" xfId="53" applyFill="1" applyAlignment="1" applyProtection="1">
      <alignment/>
      <protection/>
    </xf>
    <xf numFmtId="0" fontId="10" fillId="4" borderId="0" xfId="0" applyFont="1" applyFill="1" applyAlignment="1">
      <alignment horizontal="right"/>
    </xf>
    <xf numFmtId="0" fontId="0" fillId="35" borderId="21" xfId="0" applyFill="1" applyBorder="1" applyAlignment="1">
      <alignment/>
    </xf>
    <xf numFmtId="0" fontId="0" fillId="35" borderId="0" xfId="0" applyFill="1" applyBorder="1" applyAlignment="1">
      <alignment/>
    </xf>
    <xf numFmtId="0" fontId="4" fillId="4" borderId="0" xfId="53" applyFill="1" applyAlignment="1" applyProtection="1">
      <alignment horizontal="center"/>
      <protection/>
    </xf>
    <xf numFmtId="0" fontId="34" fillId="4" borderId="0" xfId="53" applyFont="1" applyFill="1" applyAlignment="1" applyProtection="1">
      <alignment horizontal="center"/>
      <protection/>
    </xf>
    <xf numFmtId="0" fontId="0" fillId="32" borderId="0" xfId="0" applyFill="1" applyBorder="1" applyAlignment="1">
      <alignment/>
    </xf>
    <xf numFmtId="0" fontId="7" fillId="32" borderId="0" xfId="0" applyFont="1" applyFill="1" applyBorder="1" applyAlignment="1">
      <alignment horizontal="left" vertical="center"/>
    </xf>
    <xf numFmtId="0" fontId="7" fillId="32" borderId="22" xfId="0" applyFont="1" applyFill="1" applyBorder="1" applyAlignment="1">
      <alignment horizontal="left" vertical="center"/>
    </xf>
    <xf numFmtId="0" fontId="0" fillId="32" borderId="0" xfId="0" applyFill="1" applyBorder="1" applyAlignment="1">
      <alignment horizontal="left" vertical="center"/>
    </xf>
    <xf numFmtId="0" fontId="7" fillId="32" borderId="0" xfId="0" applyFont="1" applyFill="1" applyBorder="1" applyAlignment="1" applyProtection="1">
      <alignment horizontal="left" vertical="center"/>
      <protection locked="0"/>
    </xf>
    <xf numFmtId="164" fontId="7" fillId="32" borderId="21" xfId="0" applyNumberFormat="1" applyFont="1" applyFill="1" applyBorder="1" applyAlignment="1" applyProtection="1">
      <alignment horizontal="center" vertical="center"/>
      <protection locked="0"/>
    </xf>
    <xf numFmtId="0" fontId="7" fillId="32" borderId="23" xfId="0" applyFont="1" applyFill="1" applyBorder="1" applyAlignment="1" applyProtection="1">
      <alignment horizontal="left" vertical="center"/>
      <protection locked="0"/>
    </xf>
    <xf numFmtId="0" fontId="0" fillId="32" borderId="23" xfId="0" applyFill="1" applyBorder="1" applyAlignment="1">
      <alignment horizontal="left" vertical="center"/>
    </xf>
    <xf numFmtId="0" fontId="0" fillId="32" borderId="22" xfId="0" applyFill="1" applyBorder="1" applyAlignment="1">
      <alignment horizontal="left" vertical="center"/>
    </xf>
    <xf numFmtId="0" fontId="2" fillId="4" borderId="0" xfId="0" applyFont="1" applyFill="1" applyAlignment="1">
      <alignment horizontal="right"/>
    </xf>
    <xf numFmtId="0" fontId="10" fillId="4" borderId="0" xfId="0" applyFont="1" applyFill="1" applyAlignment="1">
      <alignment horizontal="right"/>
    </xf>
    <xf numFmtId="0" fontId="11" fillId="4" borderId="0" xfId="53" applyFont="1" applyFill="1" applyAlignment="1" applyProtection="1">
      <alignment horizontal="center"/>
      <protection/>
    </xf>
    <xf numFmtId="0" fontId="18" fillId="4" borderId="0" xfId="0" applyFont="1" applyFill="1" applyAlignment="1">
      <alignment horizontal="center"/>
    </xf>
    <xf numFmtId="0" fontId="6" fillId="4" borderId="0" xfId="0" applyFont="1" applyFill="1" applyAlignment="1">
      <alignment horizontal="center"/>
    </xf>
    <xf numFmtId="0" fontId="35" fillId="4" borderId="0" xfId="0" applyFont="1" applyFill="1" applyAlignment="1">
      <alignment horizontal="center"/>
    </xf>
    <xf numFmtId="0" fontId="0" fillId="0" borderId="0" xfId="0" applyAlignment="1">
      <alignment/>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165" fontId="8" fillId="0" borderId="18" xfId="0" applyNumberFormat="1" applyFont="1" applyBorder="1" applyAlignment="1" applyProtection="1">
      <alignment horizontal="center"/>
      <protection locked="0"/>
    </xf>
    <xf numFmtId="0" fontId="7" fillId="4" borderId="18" xfId="0" applyFont="1" applyFill="1" applyBorder="1" applyAlignment="1">
      <alignment horizontal="center"/>
    </xf>
    <xf numFmtId="0" fontId="0" fillId="0" borderId="18" xfId="0" applyBorder="1" applyAlignment="1">
      <alignment/>
    </xf>
    <xf numFmtId="0" fontId="8" fillId="0" borderId="18" xfId="0" applyFont="1" applyBorder="1" applyAlignment="1" applyProtection="1">
      <alignment horizontal="left" indent="1"/>
      <protection locked="0"/>
    </xf>
    <xf numFmtId="0" fontId="17" fillId="0" borderId="18" xfId="0" applyFont="1" applyBorder="1" applyAlignment="1" applyProtection="1">
      <alignment horizontal="left" indent="1"/>
      <protection locked="0"/>
    </xf>
    <xf numFmtId="0" fontId="7" fillId="4" borderId="27" xfId="0" applyFont="1" applyFill="1" applyBorder="1" applyAlignment="1">
      <alignment horizontal="center"/>
    </xf>
    <xf numFmtId="0" fontId="0" fillId="4" borderId="28" xfId="0" applyFill="1" applyBorder="1" applyAlignment="1">
      <alignment horizontal="center"/>
    </xf>
    <xf numFmtId="5" fontId="8" fillId="0" borderId="27" xfId="0" applyNumberFormat="1" applyFont="1" applyBorder="1" applyAlignment="1" applyProtection="1">
      <alignment horizontal="center"/>
      <protection locked="0"/>
    </xf>
    <xf numFmtId="5" fontId="8" fillId="0" borderId="28" xfId="0" applyNumberFormat="1"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28" xfId="0" applyFont="1" applyBorder="1" applyAlignment="1" applyProtection="1">
      <alignment horizontal="center"/>
      <protection locked="0"/>
    </xf>
    <xf numFmtId="164" fontId="8" fillId="0" borderId="27" xfId="0" applyNumberFormat="1" applyFont="1" applyBorder="1" applyAlignment="1" applyProtection="1">
      <alignment horizontal="center"/>
      <protection/>
    </xf>
    <xf numFmtId="164" fontId="8" fillId="0" borderId="28" xfId="0" applyNumberFormat="1" applyFont="1" applyBorder="1" applyAlignment="1" applyProtection="1">
      <alignment horizontal="center"/>
      <protection/>
    </xf>
    <xf numFmtId="5" fontId="8" fillId="4" borderId="27" xfId="0" applyNumberFormat="1" applyFont="1" applyFill="1" applyBorder="1" applyAlignment="1">
      <alignment horizontal="center"/>
    </xf>
    <xf numFmtId="5" fontId="8" fillId="4" borderId="28" xfId="0" applyNumberFormat="1" applyFont="1" applyFill="1" applyBorder="1" applyAlignment="1">
      <alignment horizontal="center"/>
    </xf>
    <xf numFmtId="0" fontId="7" fillId="4" borderId="0" xfId="0" applyFont="1" applyFill="1" applyAlignment="1">
      <alignment horizontal="center"/>
    </xf>
    <xf numFmtId="0" fontId="16" fillId="0" borderId="18" xfId="0" applyFont="1" applyBorder="1" applyAlignment="1">
      <alignment/>
    </xf>
    <xf numFmtId="164" fontId="7" fillId="4" borderId="27" xfId="0" applyNumberFormat="1" applyFont="1" applyFill="1" applyBorder="1" applyAlignment="1">
      <alignment horizontal="center"/>
    </xf>
    <xf numFmtId="164" fontId="0" fillId="4" borderId="28" xfId="0" applyNumberFormat="1" applyFill="1" applyBorder="1" applyAlignment="1">
      <alignment horizontal="center"/>
    </xf>
    <xf numFmtId="164" fontId="8" fillId="0" borderId="27" xfId="0" applyNumberFormat="1" applyFont="1" applyBorder="1" applyAlignment="1" applyProtection="1">
      <alignment horizontal="center"/>
      <protection locked="0"/>
    </xf>
    <xf numFmtId="164" fontId="8" fillId="0" borderId="28" xfId="0" applyNumberFormat="1" applyFont="1" applyBorder="1" applyAlignment="1" applyProtection="1">
      <alignment horizontal="center"/>
      <protection locked="0"/>
    </xf>
    <xf numFmtId="0" fontId="8" fillId="0" borderId="18" xfId="53" applyFont="1" applyBorder="1" applyAlignment="1" applyProtection="1">
      <alignment horizontal="left" indent="1"/>
      <protection locked="0"/>
    </xf>
    <xf numFmtId="9" fontId="19" fillId="33" borderId="18" xfId="0" applyNumberFormat="1" applyFont="1" applyFill="1" applyBorder="1" applyAlignment="1">
      <alignment horizontal="center"/>
    </xf>
    <xf numFmtId="9" fontId="3" fillId="33" borderId="18" xfId="0" applyNumberFormat="1" applyFont="1" applyFill="1" applyBorder="1" applyAlignment="1">
      <alignment horizontal="center"/>
    </xf>
    <xf numFmtId="37" fontId="19" fillId="0" borderId="18" xfId="0" applyNumberFormat="1" applyFont="1" applyBorder="1" applyAlignment="1" applyProtection="1">
      <alignment/>
      <protection locked="0"/>
    </xf>
    <xf numFmtId="9" fontId="19" fillId="0" borderId="18" xfId="0" applyNumberFormat="1" applyFont="1" applyBorder="1" applyAlignment="1">
      <alignment horizontal="center"/>
    </xf>
    <xf numFmtId="9" fontId="3" fillId="0" borderId="18" xfId="0" applyNumberFormat="1" applyFont="1" applyBorder="1" applyAlignment="1">
      <alignment horizontal="center"/>
    </xf>
    <xf numFmtId="0" fontId="20" fillId="0" borderId="18" xfId="0" applyFont="1" applyBorder="1" applyAlignment="1">
      <alignment horizontal="center" wrapText="1"/>
    </xf>
    <xf numFmtId="0" fontId="9" fillId="34" borderId="27" xfId="0" applyFont="1" applyFill="1" applyBorder="1" applyAlignment="1">
      <alignment horizontal="right"/>
    </xf>
    <xf numFmtId="0" fontId="24" fillId="34" borderId="29" xfId="0" applyFont="1" applyFill="1" applyBorder="1" applyAlignment="1">
      <alignment horizontal="right"/>
    </xf>
    <xf numFmtId="0" fontId="24" fillId="34" borderId="28" xfId="0" applyFont="1" applyFill="1" applyBorder="1" applyAlignment="1">
      <alignment horizontal="right"/>
    </xf>
    <xf numFmtId="37" fontId="9" fillId="34" borderId="18" xfId="0" applyNumberFormat="1" applyFont="1" applyFill="1" applyBorder="1" applyAlignment="1">
      <alignment/>
    </xf>
    <xf numFmtId="0" fontId="9" fillId="34" borderId="18" xfId="0" applyFont="1" applyFill="1" applyBorder="1" applyAlignment="1">
      <alignment/>
    </xf>
    <xf numFmtId="37" fontId="19" fillId="33" borderId="18" xfId="0" applyNumberFormat="1" applyFont="1" applyFill="1" applyBorder="1" applyAlignment="1">
      <alignment/>
    </xf>
    <xf numFmtId="37" fontId="13" fillId="33" borderId="18" xfId="0" applyNumberFormat="1" applyFont="1" applyFill="1" applyBorder="1" applyAlignment="1">
      <alignment/>
    </xf>
    <xf numFmtId="37" fontId="13" fillId="32" borderId="18" xfId="0" applyNumberFormat="1" applyFont="1" applyFill="1" applyBorder="1" applyAlignment="1">
      <alignment/>
    </xf>
    <xf numFmtId="0" fontId="5" fillId="32" borderId="18" xfId="0" applyFont="1" applyFill="1" applyBorder="1" applyAlignment="1">
      <alignment horizontal="center" wrapText="1"/>
    </xf>
    <xf numFmtId="0" fontId="20" fillId="32" borderId="18" xfId="0" applyFont="1" applyFill="1" applyBorder="1" applyAlignment="1">
      <alignment horizontal="center" wrapText="1"/>
    </xf>
    <xf numFmtId="0" fontId="25" fillId="0" borderId="30" xfId="0" applyFont="1" applyBorder="1" applyAlignment="1">
      <alignment horizontal="center" wrapText="1"/>
    </xf>
    <xf numFmtId="0" fontId="25" fillId="0" borderId="20" xfId="0" applyFont="1" applyBorder="1" applyAlignment="1">
      <alignment horizontal="center" wrapText="1"/>
    </xf>
    <xf numFmtId="0" fontId="9" fillId="34" borderId="18" xfId="0" applyFont="1" applyFill="1" applyBorder="1" applyAlignment="1">
      <alignment horizontal="center"/>
    </xf>
    <xf numFmtId="0" fontId="24" fillId="34" borderId="18" xfId="0" applyFont="1" applyFill="1" applyBorder="1" applyAlignment="1">
      <alignment horizontal="center"/>
    </xf>
    <xf numFmtId="37" fontId="19" fillId="0" borderId="18" xfId="0" applyNumberFormat="1" applyFont="1" applyFill="1" applyBorder="1" applyAlignment="1" applyProtection="1">
      <alignment/>
      <protection locked="0"/>
    </xf>
    <xf numFmtId="0" fontId="8" fillId="4" borderId="27" xfId="0" applyFont="1" applyFill="1" applyBorder="1" applyAlignment="1">
      <alignment horizontal="center"/>
    </xf>
    <xf numFmtId="0" fontId="12" fillId="4" borderId="29" xfId="0" applyFont="1" applyFill="1" applyBorder="1" applyAlignment="1">
      <alignment horizontal="center"/>
    </xf>
    <xf numFmtId="0" fontId="12" fillId="4" borderId="29" xfId="0" applyFont="1" applyFill="1" applyBorder="1" applyAlignment="1">
      <alignment/>
    </xf>
    <xf numFmtId="0" fontId="12" fillId="4" borderId="28" xfId="0" applyFont="1" applyFill="1" applyBorder="1" applyAlignment="1">
      <alignment/>
    </xf>
    <xf numFmtId="164" fontId="0" fillId="4" borderId="29" xfId="0" applyNumberFormat="1" applyFill="1" applyBorder="1" applyAlignment="1">
      <alignment horizontal="center"/>
    </xf>
    <xf numFmtId="0" fontId="0" fillId="4" borderId="29" xfId="0" applyFill="1" applyBorder="1" applyAlignment="1">
      <alignment/>
    </xf>
    <xf numFmtId="0" fontId="0" fillId="4" borderId="28" xfId="0" applyFill="1" applyBorder="1" applyAlignment="1">
      <alignment/>
    </xf>
    <xf numFmtId="164" fontId="8" fillId="4" borderId="27" xfId="0" applyNumberFormat="1" applyFont="1" applyFill="1" applyBorder="1" applyAlignment="1" applyProtection="1">
      <alignment horizontal="center"/>
      <protection/>
    </xf>
    <xf numFmtId="164" fontId="8" fillId="4" borderId="29" xfId="0" applyNumberFormat="1" applyFont="1" applyFill="1" applyBorder="1" applyAlignment="1" applyProtection="1">
      <alignment horizontal="center"/>
      <protection/>
    </xf>
    <xf numFmtId="0" fontId="0" fillId="4" borderId="29" xfId="0" applyFill="1" applyBorder="1" applyAlignment="1" applyProtection="1">
      <alignment/>
      <protection/>
    </xf>
    <xf numFmtId="0" fontId="0" fillId="4" borderId="28" xfId="0" applyFill="1" applyBorder="1" applyAlignment="1" applyProtection="1">
      <alignment/>
      <protection/>
    </xf>
    <xf numFmtId="0" fontId="12" fillId="4" borderId="28" xfId="0" applyFont="1" applyFill="1" applyBorder="1" applyAlignment="1">
      <alignment horizontal="center"/>
    </xf>
    <xf numFmtId="0" fontId="8" fillId="4" borderId="29" xfId="0" applyFont="1" applyFill="1" applyBorder="1" applyAlignment="1">
      <alignment horizontal="center"/>
    </xf>
    <xf numFmtId="0" fontId="8" fillId="4" borderId="28" xfId="0" applyFont="1" applyFill="1" applyBorder="1" applyAlignment="1">
      <alignment horizontal="center"/>
    </xf>
    <xf numFmtId="5" fontId="8" fillId="4" borderId="29" xfId="0" applyNumberFormat="1" applyFont="1" applyFill="1" applyBorder="1" applyAlignment="1">
      <alignment horizontal="center"/>
    </xf>
    <xf numFmtId="0" fontId="0" fillId="4" borderId="29" xfId="0" applyFill="1" applyBorder="1" applyAlignment="1">
      <alignment horizontal="center"/>
    </xf>
    <xf numFmtId="0" fontId="8" fillId="4" borderId="27" xfId="0" applyFont="1" applyFill="1" applyBorder="1" applyAlignment="1" applyProtection="1">
      <alignment horizontal="center"/>
      <protection/>
    </xf>
    <xf numFmtId="0" fontId="8" fillId="4" borderId="29" xfId="0" applyFont="1" applyFill="1" applyBorder="1" applyAlignment="1" applyProtection="1">
      <alignment horizontal="center"/>
      <protection/>
    </xf>
    <xf numFmtId="49" fontId="19" fillId="0" borderId="18" xfId="0" applyNumberFormat="1" applyFont="1" applyBorder="1" applyAlignment="1">
      <alignment horizontal="left" indent="1"/>
    </xf>
    <xf numFmtId="0" fontId="19" fillId="0" borderId="18" xfId="0" applyFont="1" applyBorder="1" applyAlignment="1">
      <alignment horizontal="left" indent="1"/>
    </xf>
    <xf numFmtId="0" fontId="8" fillId="36" borderId="27" xfId="0" applyFont="1" applyFill="1" applyBorder="1" applyAlignment="1">
      <alignment horizontal="center"/>
    </xf>
    <xf numFmtId="0" fontId="20" fillId="36" borderId="29" xfId="0" applyFont="1" applyFill="1" applyBorder="1" applyAlignment="1">
      <alignment horizontal="center"/>
    </xf>
    <xf numFmtId="0" fontId="20" fillId="36" borderId="28" xfId="0" applyFont="1" applyFill="1" applyBorder="1" applyAlignment="1">
      <alignment horizontal="center"/>
    </xf>
    <xf numFmtId="6" fontId="8" fillId="36" borderId="27" xfId="0" applyNumberFormat="1" applyFont="1" applyFill="1" applyBorder="1" applyAlignment="1">
      <alignment horizontal="center"/>
    </xf>
    <xf numFmtId="6" fontId="8" fillId="36" borderId="29" xfId="0" applyNumberFormat="1" applyFont="1" applyFill="1" applyBorder="1" applyAlignment="1">
      <alignment horizontal="center"/>
    </xf>
    <xf numFmtId="6" fontId="8" fillId="36" borderId="28" xfId="0" applyNumberFormat="1" applyFont="1" applyFill="1" applyBorder="1" applyAlignment="1">
      <alignment horizontal="center"/>
    </xf>
    <xf numFmtId="49" fontId="13" fillId="32" borderId="18" xfId="0" applyNumberFormat="1" applyFont="1" applyFill="1" applyBorder="1" applyAlignment="1">
      <alignment/>
    </xf>
    <xf numFmtId="49" fontId="13" fillId="0" borderId="18" xfId="0" applyNumberFormat="1" applyFont="1" applyBorder="1" applyAlignment="1">
      <alignment/>
    </xf>
    <xf numFmtId="49" fontId="19" fillId="0" borderId="18" xfId="0" applyNumberFormat="1" applyFont="1" applyFill="1" applyBorder="1" applyAlignment="1">
      <alignment horizontal="left" indent="1"/>
    </xf>
    <xf numFmtId="0" fontId="19" fillId="0" borderId="18" xfId="0" applyFont="1" applyFill="1" applyBorder="1" applyAlignment="1">
      <alignment horizontal="left" indent="1"/>
    </xf>
    <xf numFmtId="0" fontId="15" fillId="0" borderId="18" xfId="0" applyFont="1" applyBorder="1" applyAlignment="1">
      <alignment horizontal="left" indent="1"/>
    </xf>
    <xf numFmtId="37" fontId="13" fillId="0" borderId="18" xfId="0" applyNumberFormat="1" applyFont="1" applyBorder="1" applyAlignment="1" applyProtection="1">
      <alignment/>
      <protection locked="0"/>
    </xf>
    <xf numFmtId="0" fontId="3" fillId="33" borderId="18" xfId="0" applyFont="1" applyFill="1" applyBorder="1" applyAlignment="1">
      <alignment horizontal="center"/>
    </xf>
    <xf numFmtId="49" fontId="9" fillId="32" borderId="18" xfId="0" applyNumberFormat="1" applyFont="1" applyFill="1" applyBorder="1" applyAlignment="1">
      <alignment horizontal="right"/>
    </xf>
    <xf numFmtId="0" fontId="24" fillId="32" borderId="18" xfId="0" applyFont="1" applyFill="1" applyBorder="1" applyAlignment="1">
      <alignment horizontal="right"/>
    </xf>
    <xf numFmtId="37" fontId="19" fillId="0" borderId="18" xfId="0" applyNumberFormat="1" applyFont="1" applyBorder="1" applyAlignment="1" applyProtection="1">
      <alignment/>
      <protection/>
    </xf>
    <xf numFmtId="0" fontId="20" fillId="35" borderId="21" xfId="0" applyFont="1" applyFill="1" applyBorder="1" applyAlignment="1">
      <alignment horizontal="center" wrapText="1"/>
    </xf>
    <xf numFmtId="164" fontId="21" fillId="4" borderId="0" xfId="0" applyNumberFormat="1" applyFont="1" applyFill="1" applyAlignment="1">
      <alignment horizontal="left" wrapText="1"/>
    </xf>
    <xf numFmtId="0" fontId="23" fillId="0" borderId="0" xfId="0" applyFont="1" applyAlignment="1">
      <alignment wrapText="1"/>
    </xf>
    <xf numFmtId="164" fontId="21" fillId="0" borderId="0" xfId="0" applyNumberFormat="1" applyFont="1" applyFill="1" applyAlignment="1">
      <alignment horizontal="left" wrapText="1"/>
    </xf>
    <xf numFmtId="0" fontId="6" fillId="0" borderId="0" xfId="0" applyFont="1" applyFill="1" applyAlignment="1">
      <alignment horizontal="center"/>
    </xf>
    <xf numFmtId="0" fontId="7" fillId="0" borderId="0" xfId="0" applyFont="1" applyFill="1" applyAlignment="1">
      <alignment horizontal="center"/>
    </xf>
    <xf numFmtId="0" fontId="5" fillId="32" borderId="18" xfId="0" applyFont="1" applyFill="1" applyBorder="1" applyAlignment="1">
      <alignment horizontal="left" indent="1"/>
    </xf>
    <xf numFmtId="0" fontId="3" fillId="0" borderId="18" xfId="0" applyFont="1" applyBorder="1" applyAlignment="1">
      <alignment horizontal="left" indent="3"/>
    </xf>
    <xf numFmtId="164" fontId="8" fillId="0" borderId="27" xfId="0" applyNumberFormat="1" applyFont="1" applyFill="1" applyBorder="1" applyAlignment="1" applyProtection="1">
      <alignment horizontal="center"/>
      <protection/>
    </xf>
    <xf numFmtId="164" fontId="8" fillId="0" borderId="29" xfId="0" applyNumberFormat="1" applyFont="1" applyFill="1" applyBorder="1" applyAlignment="1" applyProtection="1">
      <alignment horizontal="center"/>
      <protection/>
    </xf>
    <xf numFmtId="0" fontId="0" fillId="0" borderId="29" xfId="0" applyFill="1" applyBorder="1" applyAlignment="1" applyProtection="1">
      <alignment/>
      <protection/>
    </xf>
    <xf numFmtId="0" fontId="0" fillId="0" borderId="28" xfId="0" applyFill="1" applyBorder="1" applyAlignment="1" applyProtection="1">
      <alignment/>
      <protection/>
    </xf>
    <xf numFmtId="5" fontId="8" fillId="0" borderId="27" xfId="0" applyNumberFormat="1" applyFont="1" applyFill="1" applyBorder="1" applyAlignment="1">
      <alignment horizontal="center"/>
    </xf>
    <xf numFmtId="5" fontId="8" fillId="0" borderId="29" xfId="0" applyNumberFormat="1" applyFont="1" applyFill="1" applyBorder="1" applyAlignment="1">
      <alignment horizontal="center"/>
    </xf>
    <xf numFmtId="5" fontId="8" fillId="0" borderId="28" xfId="0" applyNumberFormat="1" applyFont="1" applyFill="1" applyBorder="1" applyAlignment="1">
      <alignment horizontal="center"/>
    </xf>
    <xf numFmtId="0" fontId="5" fillId="32" borderId="30" xfId="0" applyFont="1" applyFill="1" applyBorder="1" applyAlignment="1">
      <alignment horizontal="center" wrapText="1"/>
    </xf>
    <xf numFmtId="0" fontId="3" fillId="32" borderId="30" xfId="0" applyFont="1" applyFill="1" applyBorder="1" applyAlignment="1">
      <alignment wrapText="1"/>
    </xf>
    <xf numFmtId="0" fontId="3" fillId="32" borderId="19" xfId="0" applyFont="1" applyFill="1" applyBorder="1" applyAlignment="1">
      <alignment wrapText="1"/>
    </xf>
    <xf numFmtId="0" fontId="5" fillId="32" borderId="19" xfId="0" applyFont="1" applyFill="1" applyBorder="1" applyAlignment="1">
      <alignment horizontal="center" wrapText="1"/>
    </xf>
    <xf numFmtId="38" fontId="3" fillId="0" borderId="18" xfId="0" applyNumberFormat="1" applyFont="1" applyBorder="1" applyAlignment="1">
      <alignment/>
    </xf>
    <xf numFmtId="0" fontId="3" fillId="33" borderId="18" xfId="0" applyFont="1" applyFill="1" applyBorder="1" applyAlignment="1">
      <alignment/>
    </xf>
    <xf numFmtId="0" fontId="8" fillId="32" borderId="27" xfId="0" applyFont="1" applyFill="1" applyBorder="1" applyAlignment="1">
      <alignment horizontal="center"/>
    </xf>
    <xf numFmtId="0" fontId="8" fillId="32" borderId="29" xfId="0" applyFont="1" applyFill="1" applyBorder="1" applyAlignment="1">
      <alignment horizontal="center"/>
    </xf>
    <xf numFmtId="0" fontId="8" fillId="32" borderId="28" xfId="0" applyFont="1" applyFill="1" applyBorder="1" applyAlignment="1">
      <alignment horizontal="center"/>
    </xf>
    <xf numFmtId="0" fontId="8" fillId="0" borderId="27" xfId="0" applyFont="1" applyFill="1" applyBorder="1" applyAlignment="1" applyProtection="1">
      <alignment horizontal="center"/>
      <protection/>
    </xf>
    <xf numFmtId="0" fontId="8" fillId="0" borderId="29" xfId="0" applyFont="1" applyFill="1" applyBorder="1" applyAlignment="1" applyProtection="1">
      <alignment horizontal="center"/>
      <protection/>
    </xf>
    <xf numFmtId="0" fontId="8" fillId="0" borderId="27" xfId="0" applyFont="1" applyFill="1" applyBorder="1" applyAlignment="1">
      <alignment horizontal="center"/>
    </xf>
    <xf numFmtId="0" fontId="8" fillId="0" borderId="29" xfId="0" applyFont="1" applyFill="1" applyBorder="1" applyAlignment="1">
      <alignment horizontal="center"/>
    </xf>
    <xf numFmtId="0" fontId="8" fillId="0" borderId="28" xfId="0" applyFont="1" applyFill="1" applyBorder="1" applyAlignment="1">
      <alignment horizontal="center"/>
    </xf>
    <xf numFmtId="164" fontId="7" fillId="32" borderId="27" xfId="0" applyNumberFormat="1" applyFont="1" applyFill="1" applyBorder="1" applyAlignment="1">
      <alignment horizontal="center"/>
    </xf>
    <xf numFmtId="164" fontId="0" fillId="32" borderId="29" xfId="0" applyNumberFormat="1" applyFill="1" applyBorder="1" applyAlignment="1">
      <alignment horizontal="center"/>
    </xf>
    <xf numFmtId="0" fontId="0" fillId="32" borderId="29" xfId="0" applyFill="1" applyBorder="1" applyAlignment="1">
      <alignment/>
    </xf>
    <xf numFmtId="0" fontId="0" fillId="32" borderId="28" xfId="0" applyFill="1" applyBorder="1" applyAlignment="1">
      <alignment/>
    </xf>
    <xf numFmtId="0" fontId="7" fillId="32" borderId="27" xfId="0" applyFont="1" applyFill="1" applyBorder="1" applyAlignment="1">
      <alignment horizontal="center"/>
    </xf>
    <xf numFmtId="0" fontId="0" fillId="32" borderId="29" xfId="0" applyFill="1" applyBorder="1" applyAlignment="1">
      <alignment horizontal="center"/>
    </xf>
    <xf numFmtId="0" fontId="20" fillId="32" borderId="29" xfId="0" applyFont="1" applyFill="1" applyBorder="1" applyAlignment="1">
      <alignment horizontal="center"/>
    </xf>
    <xf numFmtId="0" fontId="20" fillId="32" borderId="28" xfId="0" applyFont="1" applyFill="1" applyBorder="1" applyAlignment="1">
      <alignment horizontal="center"/>
    </xf>
    <xf numFmtId="0" fontId="12" fillId="32" borderId="29" xfId="0" applyFont="1" applyFill="1" applyBorder="1" applyAlignment="1">
      <alignment horizontal="center"/>
    </xf>
    <xf numFmtId="0" fontId="12" fillId="32" borderId="29" xfId="0" applyFont="1" applyFill="1" applyBorder="1" applyAlignment="1">
      <alignment/>
    </xf>
    <xf numFmtId="0" fontId="12" fillId="32" borderId="28" xfId="0" applyFont="1" applyFill="1" applyBorder="1" applyAlignment="1">
      <alignment/>
    </xf>
    <xf numFmtId="0" fontId="12" fillId="32" borderId="28" xfId="0" applyFont="1" applyFill="1" applyBorder="1" applyAlignment="1">
      <alignment horizontal="center"/>
    </xf>
    <xf numFmtId="38" fontId="3" fillId="33" borderId="18" xfId="0" applyNumberFormat="1" applyFont="1" applyFill="1" applyBorder="1" applyAlignment="1">
      <alignment/>
    </xf>
    <xf numFmtId="38" fontId="5" fillId="33" borderId="18" xfId="0" applyNumberFormat="1" applyFont="1" applyFill="1" applyBorder="1" applyAlignment="1">
      <alignment/>
    </xf>
    <xf numFmtId="38" fontId="5" fillId="32" borderId="18" xfId="0" applyNumberFormat="1" applyFont="1" applyFill="1" applyBorder="1" applyAlignment="1">
      <alignment/>
    </xf>
    <xf numFmtId="9" fontId="20" fillId="32" borderId="27" xfId="0" applyNumberFormat="1" applyFont="1" applyFill="1" applyBorder="1" applyAlignment="1">
      <alignment horizontal="center"/>
    </xf>
    <xf numFmtId="9" fontId="20" fillId="32" borderId="29" xfId="0" applyNumberFormat="1" applyFont="1" applyFill="1" applyBorder="1" applyAlignment="1">
      <alignment horizontal="center"/>
    </xf>
    <xf numFmtId="9" fontId="20" fillId="32" borderId="28" xfId="0" applyNumberFormat="1" applyFont="1" applyFill="1" applyBorder="1" applyAlignment="1">
      <alignment horizontal="center"/>
    </xf>
    <xf numFmtId="6" fontId="5" fillId="32" borderId="18" xfId="0" applyNumberFormat="1" applyFont="1" applyFill="1" applyBorder="1" applyAlignment="1">
      <alignment/>
    </xf>
    <xf numFmtId="49" fontId="5" fillId="32" borderId="27" xfId="0" applyNumberFormat="1" applyFont="1" applyFill="1" applyBorder="1" applyAlignment="1">
      <alignment horizontal="left" indent="1"/>
    </xf>
    <xf numFmtId="0" fontId="5" fillId="32" borderId="29" xfId="0" applyFont="1" applyFill="1" applyBorder="1" applyAlignment="1">
      <alignment horizontal="left" indent="1"/>
    </xf>
    <xf numFmtId="0" fontId="5" fillId="32" borderId="28" xfId="0" applyFont="1" applyFill="1" applyBorder="1" applyAlignment="1">
      <alignment horizontal="left" indent="1"/>
    </xf>
    <xf numFmtId="6" fontId="5" fillId="32" borderId="27" xfId="0" applyNumberFormat="1" applyFont="1" applyFill="1" applyBorder="1" applyAlignment="1">
      <alignment/>
    </xf>
    <xf numFmtId="6" fontId="5" fillId="32" borderId="29" xfId="0" applyNumberFormat="1" applyFont="1" applyFill="1" applyBorder="1" applyAlignment="1">
      <alignment/>
    </xf>
    <xf numFmtId="6" fontId="5" fillId="32" borderId="28" xfId="0" applyNumberFormat="1" applyFont="1" applyFill="1" applyBorder="1" applyAlignment="1">
      <alignment/>
    </xf>
    <xf numFmtId="9" fontId="13" fillId="0" borderId="27" xfId="0" applyNumberFormat="1" applyFont="1" applyFill="1" applyBorder="1" applyAlignment="1">
      <alignment horizontal="center"/>
    </xf>
    <xf numFmtId="9" fontId="13" fillId="0" borderId="29" xfId="0" applyNumberFormat="1" applyFont="1" applyFill="1" applyBorder="1" applyAlignment="1">
      <alignment horizontal="center"/>
    </xf>
    <xf numFmtId="9" fontId="13" fillId="0" borderId="28" xfId="0" applyNumberFormat="1" applyFont="1" applyFill="1" applyBorder="1" applyAlignment="1">
      <alignment horizontal="center"/>
    </xf>
    <xf numFmtId="49" fontId="19" fillId="0" borderId="18" xfId="0" applyNumberFormat="1" applyFont="1" applyFill="1" applyBorder="1" applyAlignment="1">
      <alignment horizontal="left" indent="2"/>
    </xf>
    <xf numFmtId="37" fontId="13" fillId="33" borderId="18" xfId="0" applyNumberFormat="1" applyFont="1" applyFill="1" applyBorder="1" applyAlignment="1">
      <alignment horizontal="right"/>
    </xf>
    <xf numFmtId="37" fontId="19" fillId="33" borderId="18" xfId="0" applyNumberFormat="1" applyFont="1" applyFill="1" applyBorder="1" applyAlignment="1">
      <alignment horizontal="right"/>
    </xf>
    <xf numFmtId="37" fontId="13" fillId="32" borderId="18" xfId="0" applyNumberFormat="1" applyFont="1" applyFill="1" applyBorder="1" applyAlignment="1">
      <alignment horizontal="right"/>
    </xf>
    <xf numFmtId="37" fontId="19" fillId="0" borderId="18" xfId="0" applyNumberFormat="1" applyFont="1" applyBorder="1" applyAlignment="1">
      <alignment horizontal="right"/>
    </xf>
    <xf numFmtId="9" fontId="13" fillId="32" borderId="27" xfId="0" applyNumberFormat="1" applyFont="1" applyFill="1" applyBorder="1" applyAlignment="1">
      <alignment horizontal="center"/>
    </xf>
    <xf numFmtId="9" fontId="13" fillId="32" borderId="29" xfId="0" applyNumberFormat="1" applyFont="1" applyFill="1" applyBorder="1" applyAlignment="1">
      <alignment horizontal="center"/>
    </xf>
    <xf numFmtId="9" fontId="13" fillId="32" borderId="28" xfId="0" applyNumberFormat="1" applyFont="1" applyFill="1" applyBorder="1" applyAlignment="1">
      <alignment horizontal="center"/>
    </xf>
    <xf numFmtId="49" fontId="13" fillId="32" borderId="18" xfId="0" applyNumberFormat="1" applyFont="1" applyFill="1" applyBorder="1" applyAlignment="1">
      <alignment horizontal="left" indent="1"/>
    </xf>
    <xf numFmtId="0" fontId="19" fillId="0" borderId="18" xfId="0" applyFont="1" applyBorder="1" applyAlignment="1">
      <alignment horizontal="left" indent="2"/>
    </xf>
    <xf numFmtId="6" fontId="13" fillId="32" borderId="18" xfId="0" applyNumberFormat="1" applyFont="1" applyFill="1" applyBorder="1" applyAlignment="1">
      <alignment/>
    </xf>
    <xf numFmtId="49" fontId="13" fillId="32" borderId="18" xfId="0" applyNumberFormat="1" applyFont="1" applyFill="1" applyBorder="1" applyAlignment="1">
      <alignment horizontal="left" wrapText="1" indent="1"/>
    </xf>
    <xf numFmtId="0" fontId="19" fillId="0" borderId="18" xfId="0" applyFont="1" applyBorder="1" applyAlignment="1">
      <alignment horizontal="left" wrapText="1" indent="1"/>
    </xf>
    <xf numFmtId="0" fontId="13" fillId="33" borderId="18" xfId="0" applyFont="1" applyFill="1" applyBorder="1" applyAlignment="1">
      <alignment horizontal="left"/>
    </xf>
    <xf numFmtId="0" fontId="19" fillId="33" borderId="18" xfId="0" applyFont="1" applyFill="1" applyBorder="1" applyAlignment="1">
      <alignment/>
    </xf>
    <xf numFmtId="0" fontId="19" fillId="33" borderId="18" xfId="0" applyFont="1" applyFill="1" applyBorder="1" applyAlignment="1">
      <alignment horizontal="left"/>
    </xf>
    <xf numFmtId="0" fontId="13" fillId="32" borderId="18" xfId="0" applyFont="1" applyFill="1" applyBorder="1" applyAlignment="1">
      <alignment horizontal="left"/>
    </xf>
    <xf numFmtId="38" fontId="13" fillId="32" borderId="18" xfId="0" applyNumberFormat="1" applyFont="1" applyFill="1" applyBorder="1" applyAlignment="1">
      <alignment/>
    </xf>
    <xf numFmtId="0" fontId="13" fillId="0" borderId="18" xfId="0" applyFont="1" applyBorder="1" applyAlignment="1">
      <alignment horizontal="left" indent="1"/>
    </xf>
    <xf numFmtId="37" fontId="13" fillId="0" borderId="18" xfId="0" applyNumberFormat="1" applyFont="1" applyBorder="1" applyAlignment="1">
      <alignment horizontal="right"/>
    </xf>
    <xf numFmtId="0" fontId="13" fillId="32" borderId="18" xfId="0" applyFont="1" applyFill="1" applyBorder="1" applyAlignment="1">
      <alignment horizontal="center" wrapText="1"/>
    </xf>
    <xf numFmtId="0" fontId="19" fillId="0" borderId="18" xfId="0" applyFont="1" applyBorder="1" applyAlignment="1">
      <alignment horizontal="center" wrapText="1"/>
    </xf>
    <xf numFmtId="0" fontId="13" fillId="0" borderId="18" xfId="0" applyFont="1" applyBorder="1" applyAlignment="1">
      <alignment horizontal="center" wrapText="1"/>
    </xf>
    <xf numFmtId="0" fontId="19" fillId="32" borderId="18" xfId="0" applyFont="1" applyFill="1" applyBorder="1" applyAlignment="1">
      <alignment wrapText="1"/>
    </xf>
    <xf numFmtId="164" fontId="3" fillId="0" borderId="18" xfId="0" applyNumberFormat="1" applyFont="1" applyBorder="1" applyAlignment="1" applyProtection="1">
      <alignment horizontal="center"/>
      <protection locked="0"/>
    </xf>
    <xf numFmtId="37" fontId="3" fillId="0" borderId="18" xfId="0" applyNumberFormat="1" applyFont="1" applyBorder="1" applyAlignment="1" applyProtection="1">
      <alignment/>
      <protection locked="0"/>
    </xf>
    <xf numFmtId="0" fontId="3" fillId="0" borderId="18" xfId="0" applyFont="1" applyBorder="1" applyAlignment="1" applyProtection="1">
      <alignment horizontal="left" wrapText="1" indent="1"/>
      <protection locked="0"/>
    </xf>
    <xf numFmtId="0" fontId="5" fillId="32" borderId="20" xfId="0" applyFont="1" applyFill="1" applyBorder="1" applyAlignment="1">
      <alignment horizontal="left" indent="1"/>
    </xf>
    <xf numFmtId="5" fontId="5" fillId="32" borderId="20" xfId="0" applyNumberFormat="1" applyFont="1" applyFill="1" applyBorder="1" applyAlignment="1">
      <alignment/>
    </xf>
    <xf numFmtId="0" fontId="3" fillId="0" borderId="23" xfId="0" applyFont="1" applyBorder="1" applyAlignment="1">
      <alignment horizontal="center"/>
    </xf>
    <xf numFmtId="0" fontId="0" fillId="0" borderId="23" xfId="0" applyBorder="1" applyAlignment="1">
      <alignment/>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5" fillId="0" borderId="22" xfId="0" applyFont="1" applyBorder="1" applyAlignment="1">
      <alignment horizontal="center"/>
    </xf>
    <xf numFmtId="164" fontId="5" fillId="0" borderId="22" xfId="0" applyNumberFormat="1" applyFont="1" applyBorder="1" applyAlignment="1">
      <alignment horizontal="center"/>
    </xf>
    <xf numFmtId="0" fontId="0" fillId="0" borderId="22" xfId="0" applyBorder="1" applyAlignment="1">
      <alignment/>
    </xf>
    <xf numFmtId="5" fontId="5" fillId="0" borderId="0" xfId="0" applyNumberFormat="1" applyFont="1" applyAlignment="1">
      <alignment horizontal="center"/>
    </xf>
    <xf numFmtId="0" fontId="3" fillId="0" borderId="18" xfId="0" applyFont="1" applyBorder="1" applyAlignment="1">
      <alignment horizontal="left" wrapText="1" indent="1"/>
    </xf>
    <xf numFmtId="37" fontId="3" fillId="0" borderId="18" xfId="0" applyNumberFormat="1" applyFont="1" applyBorder="1" applyAlignment="1">
      <alignment horizontal="right" indent="1"/>
    </xf>
    <xf numFmtId="0" fontId="5" fillId="32" borderId="27" xfId="0" applyFont="1" applyFill="1" applyBorder="1" applyAlignment="1">
      <alignment horizontal="center" wrapText="1"/>
    </xf>
    <xf numFmtId="0" fontId="0" fillId="0" borderId="29" xfId="0" applyBorder="1" applyAlignment="1">
      <alignment horizontal="center" wrapText="1"/>
    </xf>
    <xf numFmtId="0" fontId="5" fillId="32" borderId="28" xfId="0" applyFont="1" applyFill="1" applyBorder="1" applyAlignment="1">
      <alignment horizontal="center" wrapText="1"/>
    </xf>
    <xf numFmtId="0" fontId="3" fillId="0" borderId="27" xfId="0" applyFont="1" applyBorder="1" applyAlignment="1">
      <alignment horizontal="left" wrapText="1" indent="1"/>
    </xf>
    <xf numFmtId="0" fontId="3" fillId="0" borderId="29" xfId="0" applyFont="1" applyBorder="1" applyAlignment="1">
      <alignment horizontal="left" wrapText="1" indent="1"/>
    </xf>
    <xf numFmtId="0" fontId="3" fillId="0" borderId="28" xfId="0" applyFont="1" applyBorder="1" applyAlignment="1">
      <alignment horizontal="left" wrapText="1" indent="1"/>
    </xf>
    <xf numFmtId="0" fontId="5" fillId="32" borderId="29" xfId="0" applyFont="1" applyFill="1" applyBorder="1" applyAlignment="1">
      <alignment horizontal="center" wrapText="1"/>
    </xf>
    <xf numFmtId="0" fontId="3" fillId="37" borderId="31" xfId="0" applyFont="1" applyFill="1" applyBorder="1" applyAlignment="1">
      <alignment horizontal="left" vertical="center" wrapText="1" indent="1"/>
    </xf>
    <xf numFmtId="0" fontId="5" fillId="37" borderId="32" xfId="0" applyFont="1" applyFill="1" applyBorder="1" applyAlignment="1">
      <alignment horizontal="left" vertical="center" wrapText="1" indent="1"/>
    </xf>
    <xf numFmtId="0" fontId="5" fillId="37" borderId="33" xfId="0" applyFont="1" applyFill="1" applyBorder="1" applyAlignment="1">
      <alignment horizontal="left" vertical="center" wrapText="1" indent="1"/>
    </xf>
    <xf numFmtId="0" fontId="5" fillId="37" borderId="15" xfId="0" applyFont="1" applyFill="1" applyBorder="1" applyAlignment="1">
      <alignment horizontal="left" vertical="center" wrapText="1" indent="1"/>
    </xf>
    <xf numFmtId="0" fontId="5" fillId="37" borderId="16" xfId="0" applyFont="1" applyFill="1" applyBorder="1" applyAlignment="1">
      <alignment horizontal="left" vertical="center" wrapText="1" indent="1"/>
    </xf>
    <xf numFmtId="0" fontId="5" fillId="37" borderId="17" xfId="0" applyFont="1" applyFill="1" applyBorder="1" applyAlignment="1">
      <alignment horizontal="left" vertical="center" wrapText="1" indent="1"/>
    </xf>
    <xf numFmtId="0" fontId="5" fillId="0" borderId="0" xfId="0" applyFont="1" applyAlignment="1">
      <alignment horizontal="center"/>
    </xf>
    <xf numFmtId="0" fontId="7" fillId="32" borderId="27" xfId="0" applyFont="1" applyFill="1" applyBorder="1" applyAlignment="1">
      <alignment horizontal="left" vertical="center"/>
    </xf>
    <xf numFmtId="0" fontId="7" fillId="32" borderId="29" xfId="0" applyFont="1" applyFill="1" applyBorder="1" applyAlignment="1">
      <alignment horizontal="left" vertical="center"/>
    </xf>
    <xf numFmtId="0" fontId="7" fillId="32" borderId="28" xfId="0" applyFont="1" applyFill="1" applyBorder="1" applyAlignment="1">
      <alignment horizontal="left" vertical="center"/>
    </xf>
    <xf numFmtId="0" fontId="6" fillId="32" borderId="0" xfId="0" applyFont="1" applyFill="1" applyAlignment="1">
      <alignment horizontal="center"/>
    </xf>
    <xf numFmtId="0" fontId="7" fillId="32" borderId="0" xfId="0" applyFont="1" applyFill="1" applyAlignment="1">
      <alignment horizontal="center"/>
    </xf>
    <xf numFmtId="0" fontId="0" fillId="32" borderId="28" xfId="0"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161925</xdr:rowOff>
    </xdr:from>
    <xdr:to>
      <xdr:col>12</xdr:col>
      <xdr:colOff>104775</xdr:colOff>
      <xdr:row>2</xdr:row>
      <xdr:rowOff>66675</xdr:rowOff>
    </xdr:to>
    <xdr:sp macro="[0]!OTDA">
      <xdr:nvSpPr>
        <xdr:cNvPr id="1" name="Text Box 16"/>
        <xdr:cNvSpPr txBox="1">
          <a:spLocks noChangeArrowheads="1"/>
        </xdr:cNvSpPr>
      </xdr:nvSpPr>
      <xdr:spPr>
        <a:xfrm>
          <a:off x="6191250" y="161925"/>
          <a:ext cx="1304925" cy="304800"/>
        </a:xfrm>
        <a:prstGeom prst="rect">
          <a:avLst/>
        </a:prstGeom>
        <a:noFill/>
        <a:ln w="9525" cmpd="sng">
          <a:noFill/>
        </a:ln>
      </xdr:spPr>
      <xdr:txBody>
        <a:bodyPr vertOverflow="clip" wrap="square" lIns="27432" tIns="27432" rIns="27432" bIns="27432" anchor="ctr"/>
        <a:p>
          <a:pPr algn="ctr">
            <a:defRPr/>
          </a:pPr>
          <a:r>
            <a:rPr lang="en-US" cap="none" sz="1100" b="0" i="0" u="none" baseline="0">
              <a:solidFill>
                <a:srgbClr val="000000"/>
              </a:solidFill>
            </a:rPr>
            <a:t>ATTACHMENT 2</a:t>
          </a:r>
        </a:p>
      </xdr:txBody>
    </xdr:sp>
    <xdr:clientData fLocksWithSheet="0"/>
  </xdr:twoCellAnchor>
  <xdr:twoCellAnchor>
    <xdr:from>
      <xdr:col>1</xdr:col>
      <xdr:colOff>142875</xdr:colOff>
      <xdr:row>4</xdr:row>
      <xdr:rowOff>66675</xdr:rowOff>
    </xdr:from>
    <xdr:to>
      <xdr:col>3</xdr:col>
      <xdr:colOff>228600</xdr:colOff>
      <xdr:row>8</xdr:row>
      <xdr:rowOff>9525</xdr:rowOff>
    </xdr:to>
    <xdr:sp>
      <xdr:nvSpPr>
        <xdr:cNvPr id="2" name="Text Box 18"/>
        <xdr:cNvSpPr txBox="1">
          <a:spLocks noChangeArrowheads="1"/>
        </xdr:cNvSpPr>
      </xdr:nvSpPr>
      <xdr:spPr>
        <a:xfrm>
          <a:off x="314325" y="895350"/>
          <a:ext cx="962025" cy="752475"/>
        </a:xfrm>
        <a:prstGeom prst="rect">
          <a:avLst/>
        </a:prstGeom>
        <a:noFill/>
        <a:ln w="9525" cmpd="sng">
          <a:noFill/>
        </a:ln>
      </xdr:spPr>
      <xdr:txBody>
        <a:bodyPr vertOverflow="clip" wrap="square" lIns="27432" tIns="32004" rIns="27432" bIns="0"/>
        <a:p>
          <a:pPr algn="ctr">
            <a:defRPr/>
          </a:pPr>
          <a:r>
            <a:rPr lang="en-US" cap="none" sz="900" b="0" i="0" u="none" baseline="0">
              <a:solidFill>
                <a:srgbClr val="000000"/>
              </a:solidFill>
            </a:rPr>
            <a:t>Click the above icon to open the FFFS Plan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tda.sm.dta_btp@otda.state.ny.us"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27"/>
  <sheetViews>
    <sheetView showGridLines="0" showRowColHeaders="0" tabSelected="1" zoomScalePageLayoutView="0" workbookViewId="0" topLeftCell="A1">
      <selection activeCell="A1" sqref="A1"/>
    </sheetView>
  </sheetViews>
  <sheetFormatPr defaultColWidth="0" defaultRowHeight="13.5" zeroHeight="1"/>
  <cols>
    <col min="1" max="2" width="2.57421875" style="0" customWidth="1"/>
    <col min="3" max="12" width="10.57421875" style="0" customWidth="1"/>
    <col min="13" max="13" width="2.57421875" style="0" customWidth="1"/>
    <col min="14" max="16384" width="0" style="0" hidden="1" customWidth="1"/>
  </cols>
  <sheetData>
    <row r="1" spans="1:13" ht="15.75">
      <c r="A1" s="67"/>
      <c r="B1" s="2"/>
      <c r="C1" s="2"/>
      <c r="D1" s="2"/>
      <c r="E1" s="2"/>
      <c r="F1" s="2"/>
      <c r="G1" s="2"/>
      <c r="H1" s="2"/>
      <c r="I1" s="2"/>
      <c r="J1" s="2"/>
      <c r="K1" s="82"/>
      <c r="L1" s="82"/>
      <c r="M1" s="82"/>
    </row>
    <row r="2" spans="1:13" ht="15.75">
      <c r="A2" s="66"/>
      <c r="B2" s="83" t="s">
        <v>0</v>
      </c>
      <c r="C2" s="83"/>
      <c r="D2" s="83"/>
      <c r="E2" s="84" t="s">
        <v>1</v>
      </c>
      <c r="F2" s="84"/>
      <c r="G2" s="84"/>
      <c r="H2" s="3"/>
      <c r="I2" s="3"/>
      <c r="J2" s="3"/>
      <c r="K2" s="3"/>
      <c r="L2" s="3"/>
      <c r="M2" s="2"/>
    </row>
    <row r="3" spans="1:13" ht="15.75">
      <c r="A3" s="66"/>
      <c r="B3" s="83"/>
      <c r="C3" s="83"/>
      <c r="D3" s="83"/>
      <c r="E3" s="3"/>
      <c r="F3" s="3"/>
      <c r="G3" s="3"/>
      <c r="H3" s="3"/>
      <c r="I3" s="3"/>
      <c r="J3" s="3"/>
      <c r="K3" s="3"/>
      <c r="L3" s="3"/>
      <c r="M3" s="2"/>
    </row>
    <row r="4" spans="1:13" ht="18">
      <c r="A4" s="66"/>
      <c r="B4" s="68"/>
      <c r="C4" s="64"/>
      <c r="D4" s="64"/>
      <c r="E4" s="3"/>
      <c r="F4" s="3"/>
      <c r="G4" s="3"/>
      <c r="H4" s="3"/>
      <c r="I4" s="3"/>
      <c r="J4" s="3"/>
      <c r="K4" s="3"/>
      <c r="L4" s="3"/>
      <c r="M4" s="2"/>
    </row>
    <row r="5" spans="1:13" ht="18">
      <c r="A5" s="66"/>
      <c r="B5" s="2"/>
      <c r="C5" s="64"/>
      <c r="D5" s="64"/>
      <c r="E5" s="64"/>
      <c r="F5" s="85" t="s">
        <v>2</v>
      </c>
      <c r="G5" s="85"/>
      <c r="H5" s="85"/>
      <c r="I5" s="85"/>
      <c r="J5" s="64"/>
      <c r="K5" s="72"/>
      <c r="L5" s="64"/>
      <c r="M5" s="2"/>
    </row>
    <row r="6" spans="1:13" ht="15">
      <c r="A6" s="66"/>
      <c r="B6" s="2"/>
      <c r="C6" s="4"/>
      <c r="D6" s="4"/>
      <c r="E6" s="4"/>
      <c r="F6" s="86" t="s">
        <v>3</v>
      </c>
      <c r="G6" s="86"/>
      <c r="H6" s="86"/>
      <c r="I6" s="86"/>
      <c r="J6" s="71"/>
      <c r="K6" s="72"/>
      <c r="L6" s="71"/>
      <c r="M6" s="2"/>
    </row>
    <row r="7" spans="1:13" ht="15">
      <c r="A7" s="66"/>
      <c r="B7" s="2"/>
      <c r="C7" s="4"/>
      <c r="D7" s="4"/>
      <c r="E7" s="4"/>
      <c r="F7" s="86" t="s">
        <v>4</v>
      </c>
      <c r="G7" s="86"/>
      <c r="H7" s="86"/>
      <c r="I7" s="86"/>
      <c r="J7" s="4"/>
      <c r="K7" s="4"/>
      <c r="L7" s="4"/>
      <c r="M7" s="2"/>
    </row>
    <row r="8" spans="1:13" ht="15.75">
      <c r="A8" s="66"/>
      <c r="B8" s="2"/>
      <c r="C8" s="38"/>
      <c r="D8" s="38"/>
      <c r="E8" s="38"/>
      <c r="F8" s="38"/>
      <c r="G8" s="38"/>
      <c r="H8" s="38"/>
      <c r="I8" s="38"/>
      <c r="J8" s="38"/>
      <c r="K8" s="38"/>
      <c r="L8" s="38"/>
      <c r="M8" s="2"/>
    </row>
    <row r="9" spans="1:13" ht="15">
      <c r="A9" s="66"/>
      <c r="B9" s="2"/>
      <c r="C9" s="4"/>
      <c r="D9" s="4"/>
      <c r="E9" s="4"/>
      <c r="F9" s="86" t="s">
        <v>5</v>
      </c>
      <c r="G9" s="86"/>
      <c r="H9" s="86"/>
      <c r="I9" s="86"/>
      <c r="J9" s="4"/>
      <c r="K9" s="4"/>
      <c r="L9" s="4"/>
      <c r="M9" s="2"/>
    </row>
    <row r="10" spans="1:13" ht="16.5" thickBot="1">
      <c r="A10" s="66"/>
      <c r="B10" s="2"/>
      <c r="C10" s="3"/>
      <c r="D10" s="3"/>
      <c r="E10" s="3"/>
      <c r="F10" s="3"/>
      <c r="G10" s="3"/>
      <c r="H10" s="3"/>
      <c r="I10" s="3"/>
      <c r="J10" s="3"/>
      <c r="K10" s="3"/>
      <c r="L10" s="3"/>
      <c r="M10" s="2"/>
    </row>
    <row r="11" spans="1:13" ht="15" thickBot="1">
      <c r="A11" s="66"/>
      <c r="B11" s="2"/>
      <c r="C11" s="89" t="s">
        <v>8</v>
      </c>
      <c r="D11" s="90"/>
      <c r="E11" s="90"/>
      <c r="F11" s="91"/>
      <c r="G11" s="89" t="s">
        <v>6</v>
      </c>
      <c r="H11" s="91"/>
      <c r="I11" s="89" t="s">
        <v>7</v>
      </c>
      <c r="J11" s="90"/>
      <c r="K11" s="90"/>
      <c r="L11" s="91"/>
      <c r="M11" s="2"/>
    </row>
    <row r="12" spans="1:13" ht="15.75">
      <c r="A12" s="66"/>
      <c r="B12" s="2"/>
      <c r="C12" s="5"/>
      <c r="D12" s="6"/>
      <c r="E12" s="6"/>
      <c r="F12" s="7"/>
      <c r="G12" s="5"/>
      <c r="H12" s="7"/>
      <c r="I12" s="5"/>
      <c r="J12" s="6"/>
      <c r="K12" s="6"/>
      <c r="L12" s="7"/>
      <c r="M12" s="2"/>
    </row>
    <row r="13" spans="1:13" ht="15.75">
      <c r="A13" s="66"/>
      <c r="B13" s="2"/>
      <c r="C13" s="8"/>
      <c r="D13" s="9"/>
      <c r="E13" s="9"/>
      <c r="F13" s="10"/>
      <c r="G13" s="8"/>
      <c r="H13" s="10"/>
      <c r="I13" s="8"/>
      <c r="J13" s="9"/>
      <c r="K13" s="9"/>
      <c r="L13" s="10"/>
      <c r="M13" s="2"/>
    </row>
    <row r="14" spans="1:13" ht="15.75">
      <c r="A14" s="66"/>
      <c r="B14" s="2"/>
      <c r="C14" s="8"/>
      <c r="D14" s="9"/>
      <c r="E14" s="9"/>
      <c r="F14" s="10"/>
      <c r="G14" s="8"/>
      <c r="H14" s="10"/>
      <c r="I14" s="8"/>
      <c r="J14" s="9"/>
      <c r="K14" s="9"/>
      <c r="L14" s="10"/>
      <c r="M14" s="2"/>
    </row>
    <row r="15" spans="1:13" ht="15.75">
      <c r="A15" s="66"/>
      <c r="B15" s="2"/>
      <c r="C15" s="8"/>
      <c r="D15" s="9"/>
      <c r="E15" s="9"/>
      <c r="F15" s="10"/>
      <c r="G15" s="8"/>
      <c r="H15" s="10"/>
      <c r="I15" s="8"/>
      <c r="J15" s="9"/>
      <c r="K15" s="9"/>
      <c r="L15" s="10"/>
      <c r="M15" s="2"/>
    </row>
    <row r="16" spans="1:13" ht="15.75">
      <c r="A16" s="66"/>
      <c r="B16" s="2"/>
      <c r="C16" s="8"/>
      <c r="D16" s="9"/>
      <c r="E16" s="9"/>
      <c r="F16" s="10"/>
      <c r="G16" s="8"/>
      <c r="H16" s="10"/>
      <c r="I16" s="8"/>
      <c r="J16" s="9"/>
      <c r="K16" s="9"/>
      <c r="L16" s="10"/>
      <c r="M16" s="2"/>
    </row>
    <row r="17" spans="1:13" ht="15.75">
      <c r="A17" s="66"/>
      <c r="B17" s="2"/>
      <c r="C17" s="8"/>
      <c r="D17" s="9"/>
      <c r="E17" s="9"/>
      <c r="F17" s="10"/>
      <c r="G17" s="8"/>
      <c r="H17" s="10"/>
      <c r="I17" s="8"/>
      <c r="J17" s="9"/>
      <c r="K17" s="9"/>
      <c r="L17" s="10"/>
      <c r="M17" s="2"/>
    </row>
    <row r="18" spans="1:13" ht="15.75">
      <c r="A18" s="66"/>
      <c r="B18" s="2"/>
      <c r="C18" s="8"/>
      <c r="D18" s="9"/>
      <c r="E18" s="9"/>
      <c r="F18" s="10"/>
      <c r="G18" s="8"/>
      <c r="H18" s="10"/>
      <c r="I18" s="8"/>
      <c r="J18" s="9"/>
      <c r="K18" s="9"/>
      <c r="L18" s="10"/>
      <c r="M18" s="2"/>
    </row>
    <row r="19" spans="1:13" ht="15.75">
      <c r="A19" s="66"/>
      <c r="B19" s="2"/>
      <c r="C19" s="8"/>
      <c r="D19" s="9"/>
      <c r="E19" s="9"/>
      <c r="F19" s="10"/>
      <c r="G19" s="8"/>
      <c r="H19" s="10"/>
      <c r="I19" s="8"/>
      <c r="J19" s="9"/>
      <c r="K19" s="9"/>
      <c r="L19" s="10"/>
      <c r="M19" s="2"/>
    </row>
    <row r="20" spans="1:13" ht="15.75">
      <c r="A20" s="66"/>
      <c r="B20" s="2"/>
      <c r="C20" s="8"/>
      <c r="D20" s="9"/>
      <c r="E20" s="9"/>
      <c r="F20" s="10"/>
      <c r="G20" s="8"/>
      <c r="H20" s="10"/>
      <c r="I20" s="8"/>
      <c r="J20" s="9"/>
      <c r="K20" s="9"/>
      <c r="L20" s="10"/>
      <c r="M20" s="2"/>
    </row>
    <row r="21" spans="1:13" ht="15.75">
      <c r="A21" s="66"/>
      <c r="B21" s="2"/>
      <c r="C21" s="8"/>
      <c r="D21" s="9"/>
      <c r="E21" s="9"/>
      <c r="F21" s="10"/>
      <c r="G21" s="8"/>
      <c r="H21" s="10"/>
      <c r="I21" s="8"/>
      <c r="J21" s="9"/>
      <c r="K21" s="9"/>
      <c r="L21" s="10"/>
      <c r="M21" s="2"/>
    </row>
    <row r="22" spans="1:13" ht="15.75">
      <c r="A22" s="66"/>
      <c r="B22" s="2"/>
      <c r="C22" s="8"/>
      <c r="D22" s="9"/>
      <c r="E22" s="9"/>
      <c r="F22" s="10"/>
      <c r="G22" s="8"/>
      <c r="H22" s="10"/>
      <c r="I22" s="8"/>
      <c r="J22" s="9"/>
      <c r="K22" s="9"/>
      <c r="L22" s="10"/>
      <c r="M22" s="2"/>
    </row>
    <row r="23" spans="1:13" ht="15.75">
      <c r="A23" s="66"/>
      <c r="B23" s="2"/>
      <c r="C23" s="8"/>
      <c r="D23" s="9"/>
      <c r="E23" s="9"/>
      <c r="F23" s="10"/>
      <c r="G23" s="8"/>
      <c r="H23" s="10"/>
      <c r="I23" s="8"/>
      <c r="J23" s="9"/>
      <c r="K23" s="9"/>
      <c r="L23" s="10"/>
      <c r="M23" s="2"/>
    </row>
    <row r="24" spans="1:13" ht="15.75">
      <c r="A24" s="66"/>
      <c r="B24" s="2"/>
      <c r="C24" s="8"/>
      <c r="D24" s="9"/>
      <c r="E24" s="9"/>
      <c r="F24" s="10"/>
      <c r="G24" s="8"/>
      <c r="H24" s="10"/>
      <c r="I24" s="8"/>
      <c r="J24" s="9"/>
      <c r="K24" s="9"/>
      <c r="L24" s="10"/>
      <c r="M24" s="2"/>
    </row>
    <row r="25" spans="1:13" ht="16.5" thickBot="1">
      <c r="A25" s="66"/>
      <c r="B25" s="2"/>
      <c r="C25" s="11"/>
      <c r="D25" s="12"/>
      <c r="E25" s="12"/>
      <c r="F25" s="13"/>
      <c r="G25" s="11"/>
      <c r="H25" s="13"/>
      <c r="I25" s="11"/>
      <c r="J25" s="12"/>
      <c r="K25" s="12"/>
      <c r="L25" s="13"/>
      <c r="M25" s="2"/>
    </row>
    <row r="26" spans="1:13" ht="16.5" thickTop="1">
      <c r="A26" s="66"/>
      <c r="B26" s="2"/>
      <c r="C26" s="3"/>
      <c r="D26" s="9"/>
      <c r="E26" s="3"/>
      <c r="F26" s="3"/>
      <c r="G26" s="3"/>
      <c r="H26" s="3"/>
      <c r="I26" s="3"/>
      <c r="J26" s="3"/>
      <c r="K26" s="72"/>
      <c r="L26" s="3"/>
      <c r="M26" s="2"/>
    </row>
    <row r="27" spans="1:13" ht="15">
      <c r="A27" s="66"/>
      <c r="B27" s="2"/>
      <c r="C27" s="2"/>
      <c r="D27" s="2"/>
      <c r="E27" s="2"/>
      <c r="F27" s="2"/>
      <c r="G27" s="2"/>
      <c r="H27" s="2"/>
      <c r="I27" s="2"/>
      <c r="J27" s="2"/>
      <c r="K27" s="2"/>
      <c r="L27" s="87" t="s">
        <v>235</v>
      </c>
      <c r="M27" s="88"/>
    </row>
  </sheetData>
  <sheetProtection password="C979" sheet="1" objects="1" scenarios="1"/>
  <mergeCells count="12">
    <mergeCell ref="F7:I7"/>
    <mergeCell ref="F9:I9"/>
    <mergeCell ref="L27:M27"/>
    <mergeCell ref="C11:F11"/>
    <mergeCell ref="G11:H11"/>
    <mergeCell ref="I11:L11"/>
    <mergeCell ref="K1:M1"/>
    <mergeCell ref="B2:D2"/>
    <mergeCell ref="E2:G2"/>
    <mergeCell ref="B3:D3"/>
    <mergeCell ref="F5:I5"/>
    <mergeCell ref="F6:I6"/>
  </mergeCells>
  <hyperlinks>
    <hyperlink ref="E2" r:id="rId1" display="otda.sm.dta_btp@otda.state.ny.us"/>
  </hyperlinks>
  <printOptions/>
  <pageMargins left="0.75" right="0.75" top="1" bottom="1" header="0.5" footer="0.5"/>
  <pageSetup horizontalDpi="600" verticalDpi="600" orientation="landscape" r:id="rId5"/>
  <drawing r:id="rId4"/>
  <legacyDrawing r:id="rId3"/>
  <oleObjects>
    <oleObject progId="Acrobat Document" dvAspect="DVASPECT_ICON" shapeId="130438500" r:id="rId2"/>
  </oleObjects>
</worksheet>
</file>

<file path=xl/worksheets/sheet2.xml><?xml version="1.0" encoding="utf-8"?>
<worksheet xmlns="http://schemas.openxmlformats.org/spreadsheetml/2006/main" xmlns:r="http://schemas.openxmlformats.org/officeDocument/2006/relationships">
  <sheetPr codeName="Sheet3"/>
  <dimension ref="A2:L111"/>
  <sheetViews>
    <sheetView showGridLines="0" showRowColHeaders="0" zoomScalePageLayoutView="0" workbookViewId="0" topLeftCell="A1">
      <selection activeCell="A1" sqref="A1"/>
    </sheetView>
  </sheetViews>
  <sheetFormatPr defaultColWidth="0" defaultRowHeight="13.5" zeroHeight="1"/>
  <cols>
    <col min="1" max="1" width="2.57421875" style="0" customWidth="1"/>
    <col min="2" max="3" width="10.57421875" style="2" customWidth="1"/>
    <col min="4" max="4" width="4.57421875" style="2" customWidth="1"/>
    <col min="5" max="6" width="10.57421875" style="2" customWidth="1"/>
    <col min="7" max="7" width="4.57421875" style="2" customWidth="1"/>
    <col min="8" max="9" width="10.57421875" style="2" customWidth="1"/>
    <col min="10" max="10" width="4.57421875" style="2" customWidth="1"/>
    <col min="11" max="12" width="10.57421875" style="2" customWidth="1"/>
    <col min="13" max="13" width="2.57421875" style="2" customWidth="1"/>
    <col min="14" max="16384" width="0" style="0" hidden="1" customWidth="1"/>
  </cols>
  <sheetData>
    <row r="1" s="2" customFormat="1" ht="13.5"/>
    <row r="2" spans="2:12" s="2" customFormat="1" ht="15">
      <c r="B2" s="86" t="s">
        <v>2</v>
      </c>
      <c r="C2" s="86"/>
      <c r="D2" s="86"/>
      <c r="E2" s="86"/>
      <c r="F2" s="86"/>
      <c r="G2" s="86"/>
      <c r="H2" s="86"/>
      <c r="I2" s="86"/>
      <c r="J2" s="86"/>
      <c r="K2" s="86"/>
      <c r="L2" s="86"/>
    </row>
    <row r="3" spans="2:12" s="2" customFormat="1" ht="14.25">
      <c r="B3" s="107" t="s">
        <v>3</v>
      </c>
      <c r="C3" s="107"/>
      <c r="D3" s="107"/>
      <c r="E3" s="107"/>
      <c r="F3" s="107"/>
      <c r="G3" s="107"/>
      <c r="H3" s="107"/>
      <c r="I3" s="107"/>
      <c r="J3" s="107"/>
      <c r="K3" s="107"/>
      <c r="L3" s="107"/>
    </row>
    <row r="4" spans="2:12" s="2" customFormat="1" ht="14.25">
      <c r="B4" s="107" t="s">
        <v>4</v>
      </c>
      <c r="C4" s="107"/>
      <c r="D4" s="107"/>
      <c r="E4" s="107"/>
      <c r="F4" s="107"/>
      <c r="G4" s="107"/>
      <c r="H4" s="107"/>
      <c r="I4" s="107"/>
      <c r="J4" s="107"/>
      <c r="K4" s="107"/>
      <c r="L4" s="107"/>
    </row>
    <row r="5" spans="2:12" s="2" customFormat="1" ht="15.75">
      <c r="B5" s="3"/>
      <c r="C5" s="3"/>
      <c r="D5" s="3"/>
      <c r="E5" s="3"/>
      <c r="F5" s="3"/>
      <c r="G5" s="3"/>
      <c r="H5" s="3"/>
      <c r="I5" s="3"/>
      <c r="J5" s="3"/>
      <c r="K5" s="3"/>
      <c r="L5" s="3"/>
    </row>
    <row r="6" spans="2:12" s="2" customFormat="1" ht="14.25">
      <c r="B6" s="107" t="s">
        <v>9</v>
      </c>
      <c r="C6" s="107"/>
      <c r="D6" s="107"/>
      <c r="E6" s="107"/>
      <c r="F6" s="107"/>
      <c r="G6" s="107"/>
      <c r="H6" s="107"/>
      <c r="I6" s="107"/>
      <c r="J6" s="107"/>
      <c r="K6" s="107"/>
      <c r="L6" s="107"/>
    </row>
    <row r="7" spans="2:12" s="2" customFormat="1" ht="15.75">
      <c r="B7" s="3"/>
      <c r="C7" s="3"/>
      <c r="D7" s="3"/>
      <c r="E7" s="3"/>
      <c r="F7" s="3"/>
      <c r="G7" s="3"/>
      <c r="H7" s="3"/>
      <c r="I7" s="3"/>
      <c r="J7" s="3"/>
      <c r="K7" s="3"/>
      <c r="L7" s="3"/>
    </row>
    <row r="8" spans="2:12" s="2" customFormat="1" ht="18.75" customHeight="1">
      <c r="B8" s="97" t="s">
        <v>10</v>
      </c>
      <c r="C8" s="98"/>
      <c r="D8" s="18"/>
      <c r="E8" s="97" t="s">
        <v>69</v>
      </c>
      <c r="F8" s="98"/>
      <c r="G8" s="18"/>
      <c r="H8" s="97" t="s">
        <v>70</v>
      </c>
      <c r="I8" s="98"/>
      <c r="J8" s="16"/>
      <c r="K8" s="97" t="s">
        <v>71</v>
      </c>
      <c r="L8" s="98"/>
    </row>
    <row r="9" spans="2:12" s="2" customFormat="1" ht="18.75" customHeight="1">
      <c r="B9" s="101"/>
      <c r="C9" s="102"/>
      <c r="D9" s="3"/>
      <c r="E9" s="99"/>
      <c r="F9" s="100"/>
      <c r="G9" s="3"/>
      <c r="H9" s="99"/>
      <c r="I9" s="100"/>
      <c r="J9" s="17"/>
      <c r="K9" s="105">
        <f>IF(E9="","",E9+H9)</f>
      </c>
      <c r="L9" s="106"/>
    </row>
    <row r="10" spans="2:12" s="2" customFormat="1" ht="15.75">
      <c r="B10" s="3"/>
      <c r="C10" s="3"/>
      <c r="D10" s="3"/>
      <c r="E10" s="3"/>
      <c r="F10" s="3"/>
      <c r="G10" s="3"/>
      <c r="H10" s="3"/>
      <c r="I10" s="3"/>
      <c r="J10" s="3"/>
      <c r="K10" s="3"/>
      <c r="L10" s="3"/>
    </row>
    <row r="11" spans="2:12" s="2" customFormat="1" ht="18.75" customHeight="1">
      <c r="B11" s="109" t="s">
        <v>76</v>
      </c>
      <c r="C11" s="110"/>
      <c r="D11" s="3"/>
      <c r="E11" s="97" t="s">
        <v>72</v>
      </c>
      <c r="F11" s="98"/>
      <c r="G11" s="3"/>
      <c r="H11" s="97" t="s">
        <v>77</v>
      </c>
      <c r="I11" s="98"/>
      <c r="J11" s="3"/>
      <c r="K11" s="3"/>
      <c r="L11" s="3"/>
    </row>
    <row r="12" spans="2:12" s="2" customFormat="1" ht="18.75" customHeight="1">
      <c r="B12" s="111"/>
      <c r="C12" s="112"/>
      <c r="D12" s="3"/>
      <c r="E12" s="101"/>
      <c r="F12" s="102"/>
      <c r="G12" s="3"/>
      <c r="H12" s="103">
        <f>IF(OTDA!D12="","",OTDA!D12)</f>
      </c>
      <c r="I12" s="104"/>
      <c r="J12" s="3"/>
      <c r="K12" s="3"/>
      <c r="L12" s="3"/>
    </row>
    <row r="13" spans="2:12" s="2" customFormat="1" ht="15.75">
      <c r="B13" s="3"/>
      <c r="C13" s="3"/>
      <c r="D13" s="3"/>
      <c r="E13" s="3"/>
      <c r="F13" s="3"/>
      <c r="G13" s="3"/>
      <c r="H13" s="3"/>
      <c r="I13" s="3"/>
      <c r="J13" s="3"/>
      <c r="K13" s="3"/>
      <c r="L13" s="3"/>
    </row>
    <row r="14" spans="2:12" s="2" customFormat="1" ht="18.75" customHeight="1">
      <c r="B14" s="93" t="s">
        <v>79</v>
      </c>
      <c r="C14" s="94"/>
      <c r="D14" s="95"/>
      <c r="E14" s="95"/>
      <c r="F14" s="95"/>
      <c r="G14" s="95"/>
      <c r="H14" s="95"/>
      <c r="I14" s="96"/>
      <c r="J14" s="3"/>
      <c r="K14" s="3"/>
      <c r="L14" s="3"/>
    </row>
    <row r="15" spans="2:12" s="2" customFormat="1" ht="18.75" customHeight="1">
      <c r="B15" s="93" t="s">
        <v>80</v>
      </c>
      <c r="C15" s="94"/>
      <c r="D15" s="92"/>
      <c r="E15" s="92"/>
      <c r="F15" s="92"/>
      <c r="G15" s="93" t="s">
        <v>81</v>
      </c>
      <c r="H15" s="94"/>
      <c r="I15" s="15"/>
      <c r="J15" s="3"/>
      <c r="K15" s="3"/>
      <c r="L15" s="3"/>
    </row>
    <row r="16" spans="2:12" s="2" customFormat="1" ht="18.75" customHeight="1">
      <c r="B16" s="93" t="s">
        <v>82</v>
      </c>
      <c r="C16" s="94"/>
      <c r="D16" s="113"/>
      <c r="E16" s="95"/>
      <c r="F16" s="95"/>
      <c r="G16" s="95"/>
      <c r="H16" s="95"/>
      <c r="I16" s="95"/>
      <c r="J16" s="3"/>
      <c r="K16" s="3"/>
      <c r="L16" s="3"/>
    </row>
    <row r="17" spans="1:12" ht="15.75">
      <c r="A17" s="2"/>
      <c r="B17" s="3"/>
      <c r="C17" s="3"/>
      <c r="D17" s="3"/>
      <c r="E17" s="3"/>
      <c r="F17" s="3"/>
      <c r="G17" s="3"/>
      <c r="H17" s="3"/>
      <c r="I17" s="3"/>
      <c r="J17" s="3"/>
      <c r="K17" s="3"/>
      <c r="L17" s="3"/>
    </row>
    <row r="18" spans="1:12" ht="18.75" customHeight="1">
      <c r="A18" s="2"/>
      <c r="B18" s="93" t="s">
        <v>78</v>
      </c>
      <c r="C18" s="108"/>
      <c r="D18" s="95"/>
      <c r="E18" s="95"/>
      <c r="F18" s="95"/>
      <c r="G18" s="95"/>
      <c r="H18" s="95"/>
      <c r="I18" s="96"/>
      <c r="J18" s="3"/>
      <c r="K18" s="3"/>
      <c r="L18" s="3"/>
    </row>
    <row r="19" spans="1:12" ht="15.75">
      <c r="A19" s="2"/>
      <c r="B19" s="3"/>
      <c r="C19" s="3"/>
      <c r="D19" s="3"/>
      <c r="E19" s="3"/>
      <c r="F19" s="3"/>
      <c r="G19" s="3"/>
      <c r="H19" s="3"/>
      <c r="I19" s="3"/>
      <c r="J19" s="3"/>
      <c r="K19" s="3"/>
      <c r="L19" s="3"/>
    </row>
    <row r="20" spans="1:12" ht="15.75">
      <c r="A20" s="2"/>
      <c r="B20" s="3"/>
      <c r="C20" s="3"/>
      <c r="D20" s="3"/>
      <c r="E20" s="3"/>
      <c r="F20" s="3"/>
      <c r="G20" s="3"/>
      <c r="H20" s="3"/>
      <c r="I20" s="3"/>
      <c r="J20" s="3"/>
      <c r="K20" s="3"/>
      <c r="L20" s="3"/>
    </row>
    <row r="21" spans="2:12" ht="15.75" hidden="1">
      <c r="B21" s="3"/>
      <c r="C21" s="3"/>
      <c r="D21" s="3"/>
      <c r="E21" s="3"/>
      <c r="F21" s="3"/>
      <c r="G21" s="3"/>
      <c r="H21" s="3"/>
      <c r="I21" s="3"/>
      <c r="J21" s="3"/>
      <c r="K21" s="3"/>
      <c r="L21" s="3"/>
    </row>
    <row r="22" spans="2:12" ht="15.75" hidden="1">
      <c r="B22" s="3"/>
      <c r="C22" s="3"/>
      <c r="D22" s="3"/>
      <c r="E22" s="3"/>
      <c r="F22" s="3"/>
      <c r="G22" s="3"/>
      <c r="H22" s="3"/>
      <c r="I22" s="3"/>
      <c r="J22" s="3"/>
      <c r="K22" s="3"/>
      <c r="L22" s="3"/>
    </row>
    <row r="23" spans="2:12" ht="15.75" hidden="1">
      <c r="B23" s="3"/>
      <c r="C23" s="3"/>
      <c r="D23" s="3"/>
      <c r="E23" s="3"/>
      <c r="F23" s="3"/>
      <c r="G23" s="3"/>
      <c r="H23" s="3"/>
      <c r="I23" s="3"/>
      <c r="J23" s="3"/>
      <c r="K23" s="3"/>
      <c r="L23" s="3"/>
    </row>
    <row r="24" spans="2:12" ht="15.75" hidden="1">
      <c r="B24" s="3"/>
      <c r="C24" s="3"/>
      <c r="D24" s="3"/>
      <c r="E24" s="3"/>
      <c r="F24" s="3"/>
      <c r="G24" s="3"/>
      <c r="H24" s="3"/>
      <c r="I24" s="3"/>
      <c r="J24" s="3"/>
      <c r="K24" s="3"/>
      <c r="L24" s="3"/>
    </row>
    <row r="25" spans="2:12" ht="15.75" hidden="1">
      <c r="B25" s="3"/>
      <c r="C25" s="3"/>
      <c r="D25" s="3"/>
      <c r="E25" s="3"/>
      <c r="F25" s="3"/>
      <c r="G25" s="3"/>
      <c r="H25" s="3"/>
      <c r="I25" s="3"/>
      <c r="J25" s="3"/>
      <c r="K25" s="3"/>
      <c r="L25" s="3"/>
    </row>
    <row r="26" spans="2:12" ht="15.75" hidden="1">
      <c r="B26" s="3"/>
      <c r="C26" s="3"/>
      <c r="D26" s="3"/>
      <c r="E26" s="3"/>
      <c r="F26" s="3"/>
      <c r="G26" s="3"/>
      <c r="H26" s="3"/>
      <c r="I26" s="3"/>
      <c r="J26" s="3"/>
      <c r="K26" s="3"/>
      <c r="L26" s="3"/>
    </row>
    <row r="27" spans="2:12" ht="15.75" hidden="1">
      <c r="B27" s="3"/>
      <c r="C27" s="3"/>
      <c r="D27" s="3"/>
      <c r="E27" s="3"/>
      <c r="F27" s="3"/>
      <c r="G27" s="3"/>
      <c r="H27" s="3"/>
      <c r="I27" s="3"/>
      <c r="J27" s="3"/>
      <c r="K27" s="3"/>
      <c r="L27" s="3"/>
    </row>
    <row r="28" spans="2:12" ht="15.75" hidden="1">
      <c r="B28" s="3"/>
      <c r="C28" s="3"/>
      <c r="D28" s="3"/>
      <c r="E28" s="3"/>
      <c r="F28" s="3"/>
      <c r="G28" s="3"/>
      <c r="H28" s="3"/>
      <c r="I28" s="3"/>
      <c r="J28" s="3"/>
      <c r="K28" s="3"/>
      <c r="L28" s="3"/>
    </row>
    <row r="29" spans="2:12" ht="15.75" hidden="1">
      <c r="B29" s="3"/>
      <c r="C29" s="3"/>
      <c r="D29" s="3"/>
      <c r="E29" s="3"/>
      <c r="F29" s="3"/>
      <c r="G29" s="3"/>
      <c r="H29" s="3"/>
      <c r="I29" s="3"/>
      <c r="J29" s="3"/>
      <c r="K29" s="3"/>
      <c r="L29" s="3"/>
    </row>
    <row r="30" spans="2:12" ht="15.75" hidden="1">
      <c r="B30" s="3"/>
      <c r="C30" s="3"/>
      <c r="D30" s="3"/>
      <c r="E30" s="3"/>
      <c r="F30" s="3"/>
      <c r="G30" s="3"/>
      <c r="H30" s="3"/>
      <c r="I30" s="3"/>
      <c r="J30" s="3"/>
      <c r="K30" s="3"/>
      <c r="L30" s="3"/>
    </row>
    <row r="50" spans="2:8" ht="15.75" hidden="1">
      <c r="B50" s="3" t="s">
        <v>32</v>
      </c>
      <c r="D50" s="3" t="s">
        <v>73</v>
      </c>
      <c r="G50" s="3" t="s">
        <v>83</v>
      </c>
      <c r="H50" s="3">
        <v>10</v>
      </c>
    </row>
    <row r="51" spans="2:4" ht="15.75" hidden="1">
      <c r="B51" s="3" t="s">
        <v>59</v>
      </c>
      <c r="D51" s="3" t="s">
        <v>75</v>
      </c>
    </row>
    <row r="52" spans="2:4" ht="15.75" hidden="1">
      <c r="B52" s="3" t="s">
        <v>44</v>
      </c>
      <c r="D52" s="3" t="s">
        <v>74</v>
      </c>
    </row>
    <row r="53" ht="15.75" hidden="1">
      <c r="B53" s="3" t="s">
        <v>11</v>
      </c>
    </row>
    <row r="54" ht="15.75" hidden="1">
      <c r="B54" s="3" t="s">
        <v>48</v>
      </c>
    </row>
    <row r="55" ht="15.75" hidden="1">
      <c r="B55" s="3" t="s">
        <v>65</v>
      </c>
    </row>
    <row r="56" ht="15.75" hidden="1">
      <c r="B56" s="3" t="s">
        <v>51</v>
      </c>
    </row>
    <row r="57" ht="15.75" hidden="1">
      <c r="B57" s="3" t="s">
        <v>43</v>
      </c>
    </row>
    <row r="58" ht="15.75" hidden="1">
      <c r="B58" s="3" t="s">
        <v>26</v>
      </c>
    </row>
    <row r="59" ht="15.75" hidden="1">
      <c r="B59" s="3" t="s">
        <v>21</v>
      </c>
    </row>
    <row r="60" ht="15.75" hidden="1">
      <c r="B60" s="3" t="s">
        <v>45</v>
      </c>
    </row>
    <row r="61" ht="15.75" hidden="1">
      <c r="B61" s="3" t="s">
        <v>34</v>
      </c>
    </row>
    <row r="62" ht="15.75" hidden="1">
      <c r="B62" s="3" t="s">
        <v>20</v>
      </c>
    </row>
    <row r="63" ht="15.75" hidden="1">
      <c r="B63" s="3" t="s">
        <v>64</v>
      </c>
    </row>
    <row r="64" ht="15.75" hidden="1">
      <c r="B64" s="3" t="s">
        <v>25</v>
      </c>
    </row>
    <row r="65" ht="15.75" hidden="1">
      <c r="B65" s="3" t="s">
        <v>27</v>
      </c>
    </row>
    <row r="66" ht="15.75" hidden="1">
      <c r="B66" s="3" t="s">
        <v>29</v>
      </c>
    </row>
    <row r="67" ht="15.75" hidden="1">
      <c r="B67" s="3" t="s">
        <v>61</v>
      </c>
    </row>
    <row r="68" ht="15.75" hidden="1">
      <c r="B68" s="3" t="s">
        <v>33</v>
      </c>
    </row>
    <row r="69" ht="15.75" hidden="1">
      <c r="B69" s="3" t="s">
        <v>28</v>
      </c>
    </row>
    <row r="70" ht="15.75" hidden="1">
      <c r="B70" s="3" t="s">
        <v>37</v>
      </c>
    </row>
    <row r="71" ht="15.75" hidden="1">
      <c r="B71" s="3" t="s">
        <v>39</v>
      </c>
    </row>
    <row r="72" ht="15.75" hidden="1">
      <c r="B72" s="3" t="s">
        <v>40</v>
      </c>
    </row>
    <row r="73" ht="15.75" hidden="1">
      <c r="B73" s="3" t="s">
        <v>58</v>
      </c>
    </row>
    <row r="74" ht="15.75" hidden="1">
      <c r="B74" s="3" t="s">
        <v>42</v>
      </c>
    </row>
    <row r="75" ht="15.75" hidden="1">
      <c r="B75" s="3" t="s">
        <v>66</v>
      </c>
    </row>
    <row r="76" ht="15.75" hidden="1">
      <c r="B76" s="3" t="s">
        <v>30</v>
      </c>
    </row>
    <row r="77" ht="15.75" hidden="1">
      <c r="B77" s="3" t="s">
        <v>13</v>
      </c>
    </row>
    <row r="78" ht="15.75" hidden="1">
      <c r="B78" s="3" t="s">
        <v>68</v>
      </c>
    </row>
    <row r="79" ht="15.75" hidden="1">
      <c r="B79" s="3" t="s">
        <v>63</v>
      </c>
    </row>
    <row r="80" ht="15.75" hidden="1">
      <c r="B80" s="3" t="s">
        <v>41</v>
      </c>
    </row>
    <row r="81" ht="15.75" hidden="1">
      <c r="B81" s="3" t="s">
        <v>46</v>
      </c>
    </row>
    <row r="82" ht="15.75" hidden="1">
      <c r="B82" s="3" t="s">
        <v>55</v>
      </c>
    </row>
    <row r="83" ht="15.75" hidden="1">
      <c r="B83" s="3" t="s">
        <v>17</v>
      </c>
    </row>
    <row r="84" ht="15.75" hidden="1">
      <c r="B84" s="3" t="s">
        <v>62</v>
      </c>
    </row>
    <row r="85" ht="15.75" hidden="1">
      <c r="B85" s="3" t="s">
        <v>47</v>
      </c>
    </row>
    <row r="86" ht="15.75" hidden="1">
      <c r="B86" s="3" t="s">
        <v>36</v>
      </c>
    </row>
    <row r="87" ht="15.75" hidden="1">
      <c r="B87" s="3" t="s">
        <v>16</v>
      </c>
    </row>
    <row r="88" ht="15.75" hidden="1">
      <c r="B88" s="3" t="s">
        <v>22</v>
      </c>
    </row>
    <row r="89" ht="15.75" hidden="1">
      <c r="B89" s="3" t="s">
        <v>14</v>
      </c>
    </row>
    <row r="90" ht="15.75" hidden="1">
      <c r="B90" s="3" t="s">
        <v>67</v>
      </c>
    </row>
    <row r="91" ht="15.75" hidden="1">
      <c r="B91" s="3" t="s">
        <v>31</v>
      </c>
    </row>
    <row r="92" ht="15.75" hidden="1">
      <c r="B92" s="3" t="s">
        <v>35</v>
      </c>
    </row>
    <row r="93" ht="15.75" hidden="1">
      <c r="B93" s="3" t="s">
        <v>52</v>
      </c>
    </row>
    <row r="94" ht="15.75" hidden="1">
      <c r="B94" s="3" t="s">
        <v>53</v>
      </c>
    </row>
    <row r="95" ht="15.75" hidden="1">
      <c r="B95" s="3" t="s">
        <v>38</v>
      </c>
    </row>
    <row r="96" ht="15.75" hidden="1">
      <c r="B96" s="3" t="s">
        <v>57</v>
      </c>
    </row>
    <row r="97" ht="15.75" hidden="1">
      <c r="B97" s="3" t="s">
        <v>12</v>
      </c>
    </row>
    <row r="98" ht="15.75" hidden="1">
      <c r="B98" s="3" t="s">
        <v>18</v>
      </c>
    </row>
    <row r="99" ht="15.75" hidden="1">
      <c r="B99" s="3" t="s">
        <v>50</v>
      </c>
    </row>
    <row r="100" ht="15.75" hidden="1">
      <c r="B100" s="3" t="s">
        <v>49</v>
      </c>
    </row>
    <row r="101" ht="15.75" hidden="1">
      <c r="B101" s="3" t="s">
        <v>19</v>
      </c>
    </row>
    <row r="102" ht="15.75" hidden="1">
      <c r="B102" s="3" t="s">
        <v>24</v>
      </c>
    </row>
    <row r="103" ht="15.75" hidden="1">
      <c r="B103" s="3" t="s">
        <v>23</v>
      </c>
    </row>
    <row r="104" ht="15.75" hidden="1">
      <c r="B104" s="3" t="s">
        <v>54</v>
      </c>
    </row>
    <row r="105" ht="15.75" hidden="1">
      <c r="B105" s="3" t="s">
        <v>15</v>
      </c>
    </row>
    <row r="106" ht="15.75" hidden="1">
      <c r="B106" s="3" t="s">
        <v>60</v>
      </c>
    </row>
    <row r="107" ht="15.75" hidden="1">
      <c r="B107" s="3" t="s">
        <v>56</v>
      </c>
    </row>
    <row r="108" ht="15.75" hidden="1">
      <c r="B108" s="3"/>
    </row>
    <row r="109" ht="15.75" hidden="1">
      <c r="B109" s="3"/>
    </row>
    <row r="110" ht="15.75" hidden="1">
      <c r="B110" s="3"/>
    </row>
    <row r="111" ht="15.75" hidden="1">
      <c r="B111" s="3">
        <f>COUNTA(B50:B108)</f>
        <v>58</v>
      </c>
    </row>
  </sheetData>
  <sheetProtection password="A5B7" sheet="1" objects="1" scenarios="1"/>
  <mergeCells count="27">
    <mergeCell ref="B18:C18"/>
    <mergeCell ref="D18:I18"/>
    <mergeCell ref="E11:F11"/>
    <mergeCell ref="E12:F12"/>
    <mergeCell ref="B11:C11"/>
    <mergeCell ref="B12:C12"/>
    <mergeCell ref="B14:C14"/>
    <mergeCell ref="B15:C15"/>
    <mergeCell ref="B16:C16"/>
    <mergeCell ref="D16:I16"/>
    <mergeCell ref="H12:I12"/>
    <mergeCell ref="K8:L8"/>
    <mergeCell ref="K9:L9"/>
    <mergeCell ref="B2:L2"/>
    <mergeCell ref="B3:L3"/>
    <mergeCell ref="B4:L4"/>
    <mergeCell ref="B6:L6"/>
    <mergeCell ref="D15:F15"/>
    <mergeCell ref="G15:H15"/>
    <mergeCell ref="D14:I14"/>
    <mergeCell ref="B8:C8"/>
    <mergeCell ref="E8:F8"/>
    <mergeCell ref="E9:F9"/>
    <mergeCell ref="H8:I8"/>
    <mergeCell ref="H9:I9"/>
    <mergeCell ref="B9:C9"/>
    <mergeCell ref="H11:I11"/>
  </mergeCells>
  <dataValidations count="3">
    <dataValidation type="list" allowBlank="1" showInputMessage="1" showErrorMessage="1" sqref="E12:F12">
      <formula1>$D$50:$D$52</formula1>
    </dataValidation>
    <dataValidation type="list" allowBlank="1" showInputMessage="1" showErrorMessage="1" sqref="B9:C9">
      <formula1>$B$50:$B$107</formula1>
    </dataValidation>
    <dataValidation type="textLength" operator="equal" allowBlank="1" showInputMessage="1" showErrorMessage="1" errorTitle="Contact Phone Number:" error="Enter th contact phone number as 10 digits - area code and phone number - without any dashes, spaces, or parenthesis.  If applicable, enter the extension in the extension field." sqref="D15:F15">
      <formula1>H50</formula1>
    </dataValidation>
  </dataValidations>
  <printOptions/>
  <pageMargins left="0.25" right="0.25" top="0.5" bottom="0.5" header="0.5" footer="0.5"/>
  <pageSetup horizontalDpi="600" verticalDpi="600" orientation="portrait" scale="90" r:id="rId2"/>
  <headerFooter alignWithMargins="0">
    <oddFooter>&amp;R&amp;8(ver 080718-B)</oddFooter>
  </headerFooter>
  <legacyDrawing r:id="rId1"/>
</worksheet>
</file>

<file path=xl/worksheets/sheet3.xml><?xml version="1.0" encoding="utf-8"?>
<worksheet xmlns="http://schemas.openxmlformats.org/spreadsheetml/2006/main" xmlns:r="http://schemas.openxmlformats.org/officeDocument/2006/relationships">
  <sheetPr codeName="Sheet4"/>
  <dimension ref="A1:AC56"/>
  <sheetViews>
    <sheetView showGridLines="0" showRowColHeaders="0" zoomScalePageLayoutView="0" workbookViewId="0" topLeftCell="A1">
      <selection activeCell="A1" sqref="A1"/>
    </sheetView>
  </sheetViews>
  <sheetFormatPr defaultColWidth="0" defaultRowHeight="13.5" zeroHeight="1"/>
  <cols>
    <col min="1" max="1" width="1.57421875" style="0" customWidth="1"/>
    <col min="2" max="20" width="5.57421875" style="0" customWidth="1"/>
    <col min="21" max="22" width="6.140625" style="0" customWidth="1"/>
    <col min="23" max="23" width="1.57421875" style="0" customWidth="1"/>
    <col min="24" max="24" width="9.00390625" style="0" hidden="1" customWidth="1"/>
    <col min="25" max="29" width="10.57421875" style="0" hidden="1" customWidth="1"/>
    <col min="30" max="16384" width="0" style="0" hidden="1" customWidth="1"/>
  </cols>
  <sheetData>
    <row r="1" spans="1:23" ht="13.5">
      <c r="A1" s="2"/>
      <c r="B1" s="2"/>
      <c r="C1" s="2"/>
      <c r="D1" s="2"/>
      <c r="E1" s="2"/>
      <c r="F1" s="2"/>
      <c r="G1" s="2"/>
      <c r="H1" s="2"/>
      <c r="I1" s="2"/>
      <c r="J1" s="2"/>
      <c r="K1" s="2"/>
      <c r="L1" s="2"/>
      <c r="M1" s="2"/>
      <c r="N1" s="2"/>
      <c r="O1" s="2"/>
      <c r="P1" s="2"/>
      <c r="Q1" s="2"/>
      <c r="R1" s="2"/>
      <c r="S1" s="2"/>
      <c r="T1" s="2"/>
      <c r="U1" s="2"/>
      <c r="V1" s="2"/>
      <c r="W1" s="2"/>
    </row>
    <row r="2" spans="1:23" ht="13.5">
      <c r="A2" s="2"/>
      <c r="B2" s="2"/>
      <c r="C2" s="2"/>
      <c r="D2" s="2"/>
      <c r="E2" s="2"/>
      <c r="F2" s="2"/>
      <c r="G2" s="2"/>
      <c r="H2" s="2"/>
      <c r="I2" s="2"/>
      <c r="J2" s="2"/>
      <c r="K2" s="2"/>
      <c r="L2" s="2"/>
      <c r="M2" s="2"/>
      <c r="N2" s="2"/>
      <c r="O2" s="2"/>
      <c r="P2" s="2"/>
      <c r="Q2" s="2"/>
      <c r="R2" s="2"/>
      <c r="S2" s="2"/>
      <c r="T2" s="2"/>
      <c r="U2" s="2"/>
      <c r="V2" s="2"/>
      <c r="W2" s="2"/>
    </row>
    <row r="3" spans="1:25" ht="15">
      <c r="A3" s="2"/>
      <c r="B3" s="4"/>
      <c r="C3" s="4"/>
      <c r="D3" s="4"/>
      <c r="E3" s="86" t="s">
        <v>2</v>
      </c>
      <c r="F3" s="86"/>
      <c r="G3" s="86"/>
      <c r="H3" s="86"/>
      <c r="I3" s="86"/>
      <c r="J3" s="86"/>
      <c r="K3" s="86"/>
      <c r="L3" s="86"/>
      <c r="M3" s="86"/>
      <c r="N3" s="86"/>
      <c r="O3" s="86"/>
      <c r="P3" s="86"/>
      <c r="Q3" s="86"/>
      <c r="R3" s="86"/>
      <c r="S3" s="86"/>
      <c r="T3" s="20"/>
      <c r="U3" s="172"/>
      <c r="V3" s="173"/>
      <c r="W3" s="2"/>
      <c r="Y3" s="19"/>
    </row>
    <row r="4" spans="1:23" ht="14.25">
      <c r="A4" s="2"/>
      <c r="B4" s="107" t="s">
        <v>3</v>
      </c>
      <c r="C4" s="107"/>
      <c r="D4" s="107"/>
      <c r="E4" s="107"/>
      <c r="F4" s="107"/>
      <c r="G4" s="107"/>
      <c r="H4" s="107"/>
      <c r="I4" s="107"/>
      <c r="J4" s="107"/>
      <c r="K4" s="107"/>
      <c r="L4" s="107"/>
      <c r="M4" s="107"/>
      <c r="N4" s="107"/>
      <c r="O4" s="107"/>
      <c r="P4" s="107"/>
      <c r="Q4" s="107"/>
      <c r="R4" s="107"/>
      <c r="S4" s="107"/>
      <c r="T4" s="107"/>
      <c r="U4" s="107"/>
      <c r="V4" s="107"/>
      <c r="W4" s="2"/>
    </row>
    <row r="5" spans="1:23" ht="14.25">
      <c r="A5" s="2"/>
      <c r="B5" s="107" t="s">
        <v>4</v>
      </c>
      <c r="C5" s="107"/>
      <c r="D5" s="107"/>
      <c r="E5" s="107"/>
      <c r="F5" s="107"/>
      <c r="G5" s="107"/>
      <c r="H5" s="107"/>
      <c r="I5" s="107"/>
      <c r="J5" s="107"/>
      <c r="K5" s="107"/>
      <c r="L5" s="107"/>
      <c r="M5" s="107"/>
      <c r="N5" s="107"/>
      <c r="O5" s="107"/>
      <c r="P5" s="107"/>
      <c r="Q5" s="107"/>
      <c r="R5" s="107"/>
      <c r="S5" s="107"/>
      <c r="T5" s="107"/>
      <c r="U5" s="107"/>
      <c r="V5" s="107"/>
      <c r="W5" s="2"/>
    </row>
    <row r="6" spans="1:23" ht="15.75">
      <c r="A6" s="2"/>
      <c r="B6" s="3"/>
      <c r="C6" s="3"/>
      <c r="D6" s="3"/>
      <c r="E6" s="3"/>
      <c r="F6" s="3"/>
      <c r="G6" s="3"/>
      <c r="H6" s="3"/>
      <c r="I6" s="3"/>
      <c r="J6" s="3"/>
      <c r="K6" s="3"/>
      <c r="L6" s="3"/>
      <c r="M6" s="3"/>
      <c r="N6" s="3"/>
      <c r="O6" s="3"/>
      <c r="P6" s="3"/>
      <c r="Q6" s="3"/>
      <c r="R6" s="3"/>
      <c r="S6" s="3"/>
      <c r="T6" s="3"/>
      <c r="U6" s="3"/>
      <c r="V6" s="3"/>
      <c r="W6" s="2"/>
    </row>
    <row r="7" spans="1:23" ht="14.25">
      <c r="A7" s="2"/>
      <c r="B7" s="107" t="s">
        <v>125</v>
      </c>
      <c r="C7" s="107"/>
      <c r="D7" s="107"/>
      <c r="E7" s="107"/>
      <c r="F7" s="107"/>
      <c r="G7" s="107"/>
      <c r="H7" s="107"/>
      <c r="I7" s="107"/>
      <c r="J7" s="107"/>
      <c r="K7" s="107"/>
      <c r="L7" s="107"/>
      <c r="M7" s="107"/>
      <c r="N7" s="107"/>
      <c r="O7" s="107"/>
      <c r="P7" s="107"/>
      <c r="Q7" s="107"/>
      <c r="R7" s="107"/>
      <c r="S7" s="107"/>
      <c r="T7" s="107"/>
      <c r="U7" s="107"/>
      <c r="V7" s="107"/>
      <c r="W7" s="2"/>
    </row>
    <row r="8" spans="1:23" ht="13.5">
      <c r="A8" s="2"/>
      <c r="B8" s="2"/>
      <c r="C8" s="2"/>
      <c r="D8" s="2"/>
      <c r="E8" s="2"/>
      <c r="F8" s="2"/>
      <c r="G8" s="2"/>
      <c r="H8" s="2"/>
      <c r="I8" s="2"/>
      <c r="J8" s="2"/>
      <c r="K8" s="2"/>
      <c r="L8" s="2"/>
      <c r="M8" s="2"/>
      <c r="N8" s="2"/>
      <c r="O8" s="2"/>
      <c r="P8" s="2"/>
      <c r="Q8" s="2"/>
      <c r="R8" s="2"/>
      <c r="S8" s="2"/>
      <c r="T8" s="2"/>
      <c r="U8" s="2"/>
      <c r="V8" s="2"/>
      <c r="W8" s="2"/>
    </row>
    <row r="9" spans="1:29" ht="18" customHeight="1">
      <c r="A9" s="2"/>
      <c r="B9" s="2"/>
      <c r="C9" s="135" t="s">
        <v>10</v>
      </c>
      <c r="D9" s="136"/>
      <c r="E9" s="137"/>
      <c r="F9" s="138"/>
      <c r="G9" s="2"/>
      <c r="H9" s="135" t="s">
        <v>69</v>
      </c>
      <c r="I9" s="136"/>
      <c r="J9" s="137"/>
      <c r="K9" s="138"/>
      <c r="L9" s="2"/>
      <c r="M9" s="135" t="s">
        <v>70</v>
      </c>
      <c r="N9" s="136"/>
      <c r="O9" s="137"/>
      <c r="P9" s="138"/>
      <c r="Q9" s="2"/>
      <c r="R9" s="135" t="s">
        <v>71</v>
      </c>
      <c r="S9" s="136"/>
      <c r="T9" s="136"/>
      <c r="U9" s="146"/>
      <c r="V9" s="2"/>
      <c r="W9" s="2"/>
      <c r="Y9" s="130" t="s">
        <v>152</v>
      </c>
      <c r="Z9" s="130" t="s">
        <v>153</v>
      </c>
      <c r="AA9" s="130" t="s">
        <v>150</v>
      </c>
      <c r="AB9" s="130" t="s">
        <v>151</v>
      </c>
      <c r="AC9" s="130" t="s">
        <v>126</v>
      </c>
    </row>
    <row r="10" spans="1:29" ht="18" customHeight="1">
      <c r="A10" s="2"/>
      <c r="B10" s="2"/>
      <c r="C10" s="135">
        <f>IF(district!B9="","",district!B9)</f>
      </c>
      <c r="D10" s="147"/>
      <c r="E10" s="147"/>
      <c r="F10" s="148"/>
      <c r="G10" s="2"/>
      <c r="H10" s="105">
        <f>IF(district!E9="","",district!E9)</f>
      </c>
      <c r="I10" s="149"/>
      <c r="J10" s="149"/>
      <c r="K10" s="106"/>
      <c r="L10" s="2"/>
      <c r="M10" s="105">
        <f>IF(district!H9="","",district!H9)</f>
      </c>
      <c r="N10" s="149"/>
      <c r="O10" s="149"/>
      <c r="P10" s="106"/>
      <c r="Q10" s="2"/>
      <c r="R10" s="105">
        <f>IF(district!K9="","",district!E9+district!H9)</f>
      </c>
      <c r="S10" s="149"/>
      <c r="T10" s="149"/>
      <c r="U10" s="106"/>
      <c r="V10" s="2"/>
      <c r="W10" s="2"/>
      <c r="Y10" s="131"/>
      <c r="Z10" s="131"/>
      <c r="AA10" s="131"/>
      <c r="AB10" s="131"/>
      <c r="AC10" s="131"/>
    </row>
    <row r="11" spans="1:29" ht="18" customHeight="1">
      <c r="A11" s="2"/>
      <c r="B11" s="2"/>
      <c r="C11" s="2"/>
      <c r="D11" s="2"/>
      <c r="E11" s="2"/>
      <c r="F11" s="2"/>
      <c r="G11" s="2"/>
      <c r="H11" s="2"/>
      <c r="I11" s="2"/>
      <c r="J11" s="2"/>
      <c r="K11" s="2"/>
      <c r="L11" s="2"/>
      <c r="M11" s="2"/>
      <c r="N11" s="2"/>
      <c r="O11" s="2"/>
      <c r="P11" s="2"/>
      <c r="Q11" s="2"/>
      <c r="R11" s="2"/>
      <c r="S11" s="2"/>
      <c r="T11" s="2"/>
      <c r="U11" s="2"/>
      <c r="V11" s="2"/>
      <c r="W11" s="2"/>
      <c r="Y11" s="27">
        <v>39355</v>
      </c>
      <c r="Z11" s="27">
        <v>39538</v>
      </c>
      <c r="AA11" s="27">
        <v>39355</v>
      </c>
      <c r="AB11" s="27">
        <v>39538</v>
      </c>
      <c r="AC11" s="29">
        <f>+district!E9+district!H9-data!P54</f>
        <v>0</v>
      </c>
    </row>
    <row r="12" spans="1:28" ht="18" customHeight="1">
      <c r="A12" s="2"/>
      <c r="B12" s="2"/>
      <c r="C12" s="109" t="s">
        <v>76</v>
      </c>
      <c r="D12" s="139"/>
      <c r="E12" s="140"/>
      <c r="F12" s="141"/>
      <c r="G12" s="2"/>
      <c r="H12" s="97" t="s">
        <v>72</v>
      </c>
      <c r="I12" s="150"/>
      <c r="J12" s="140"/>
      <c r="K12" s="141"/>
      <c r="L12" s="2"/>
      <c r="M12" s="109" t="s">
        <v>77</v>
      </c>
      <c r="N12" s="139"/>
      <c r="O12" s="140"/>
      <c r="P12" s="141"/>
      <c r="Q12" s="2"/>
      <c r="R12" s="155" t="s">
        <v>126</v>
      </c>
      <c r="S12" s="156"/>
      <c r="T12" s="156"/>
      <c r="U12" s="157"/>
      <c r="V12" s="2"/>
      <c r="W12" s="2"/>
      <c r="Y12" s="28"/>
      <c r="Z12" s="28"/>
      <c r="AA12" s="28"/>
      <c r="AB12" s="28"/>
    </row>
    <row r="13" spans="1:28" ht="18" customHeight="1">
      <c r="A13" s="2"/>
      <c r="B13" s="2"/>
      <c r="C13" s="142">
        <f>IF(district!B12="","",district!B12)</f>
      </c>
      <c r="D13" s="143"/>
      <c r="E13" s="144"/>
      <c r="F13" s="145"/>
      <c r="G13" s="2"/>
      <c r="H13" s="151">
        <f>IF(district!E12="","",district!E12)</f>
      </c>
      <c r="I13" s="152"/>
      <c r="J13" s="144"/>
      <c r="K13" s="145"/>
      <c r="L13" s="2"/>
      <c r="M13" s="142">
        <f>IF(OTDA!D12="","",OTDA!D12)</f>
      </c>
      <c r="N13" s="143"/>
      <c r="O13" s="144"/>
      <c r="P13" s="145"/>
      <c r="Q13" s="2"/>
      <c r="R13" s="158">
        <f>IF(AC11=0,0,AC11)</f>
        <v>0</v>
      </c>
      <c r="S13" s="159"/>
      <c r="T13" s="159"/>
      <c r="U13" s="160"/>
      <c r="V13" s="2"/>
      <c r="W13" s="2"/>
      <c r="AB13" s="28"/>
    </row>
    <row r="14" spans="1:23" ht="18" customHeight="1">
      <c r="A14" s="2"/>
      <c r="B14" s="2"/>
      <c r="C14" s="2"/>
      <c r="D14" s="2"/>
      <c r="E14" s="2"/>
      <c r="F14" s="2"/>
      <c r="G14" s="2"/>
      <c r="H14" s="2"/>
      <c r="I14" s="2"/>
      <c r="J14" s="2"/>
      <c r="K14" s="2"/>
      <c r="L14" s="2"/>
      <c r="M14" s="2"/>
      <c r="N14" s="2"/>
      <c r="O14" s="2"/>
      <c r="P14" s="2"/>
      <c r="Q14" s="2"/>
      <c r="R14" s="2"/>
      <c r="S14" s="2"/>
      <c r="T14" s="2"/>
      <c r="U14" s="2"/>
      <c r="V14" s="2"/>
      <c r="W14" s="2"/>
    </row>
    <row r="15" spans="1:27" ht="15" customHeight="1">
      <c r="A15" s="2"/>
      <c r="B15" s="128" t="s">
        <v>84</v>
      </c>
      <c r="C15" s="128"/>
      <c r="D15" s="128"/>
      <c r="E15" s="128"/>
      <c r="F15" s="128"/>
      <c r="G15" s="128"/>
      <c r="H15" s="128"/>
      <c r="I15" s="128"/>
      <c r="J15" s="128"/>
      <c r="K15" s="128"/>
      <c r="L15" s="128"/>
      <c r="M15" s="128" t="s">
        <v>124</v>
      </c>
      <c r="N15" s="128"/>
      <c r="O15" s="128"/>
      <c r="P15" s="128" t="s">
        <v>123</v>
      </c>
      <c r="Q15" s="128"/>
      <c r="R15" s="128"/>
      <c r="S15" s="128" t="s">
        <v>127</v>
      </c>
      <c r="T15" s="129"/>
      <c r="U15" s="128" t="s">
        <v>122</v>
      </c>
      <c r="V15" s="128" t="s">
        <v>121</v>
      </c>
      <c r="W15" s="2"/>
      <c r="Y15" s="119" t="s">
        <v>159</v>
      </c>
      <c r="Z15" s="119" t="s">
        <v>160</v>
      </c>
      <c r="AA15" s="171"/>
    </row>
    <row r="16" spans="1:27" ht="15" customHeight="1">
      <c r="A16" s="2"/>
      <c r="B16" s="128"/>
      <c r="C16" s="128"/>
      <c r="D16" s="128"/>
      <c r="E16" s="128"/>
      <c r="F16" s="128"/>
      <c r="G16" s="128"/>
      <c r="H16" s="128"/>
      <c r="I16" s="128"/>
      <c r="J16" s="128"/>
      <c r="K16" s="128"/>
      <c r="L16" s="128"/>
      <c r="M16" s="128"/>
      <c r="N16" s="128"/>
      <c r="O16" s="128"/>
      <c r="P16" s="128"/>
      <c r="Q16" s="128"/>
      <c r="R16" s="128"/>
      <c r="S16" s="129"/>
      <c r="T16" s="129"/>
      <c r="U16" s="129"/>
      <c r="V16" s="129"/>
      <c r="W16" s="2"/>
      <c r="Y16" s="119"/>
      <c r="Z16" s="119"/>
      <c r="AA16" s="171"/>
    </row>
    <row r="17" spans="1:27" ht="16.5" customHeight="1">
      <c r="A17" s="2"/>
      <c r="B17" s="24" t="s">
        <v>85</v>
      </c>
      <c r="C17" s="161" t="s">
        <v>115</v>
      </c>
      <c r="D17" s="161"/>
      <c r="E17" s="161"/>
      <c r="F17" s="161"/>
      <c r="G17" s="161"/>
      <c r="H17" s="161"/>
      <c r="I17" s="161"/>
      <c r="J17" s="161"/>
      <c r="K17" s="161"/>
      <c r="L17" s="161"/>
      <c r="M17" s="127">
        <f>SUM(M18:O23)</f>
        <v>0</v>
      </c>
      <c r="N17" s="127"/>
      <c r="O17" s="127"/>
      <c r="P17" s="127">
        <f>SUM(P18:R23)</f>
        <v>0</v>
      </c>
      <c r="Q17" s="127"/>
      <c r="R17" s="127"/>
      <c r="S17" s="117">
        <f>IF(district!$E$9="","",ROUND(data!P17/$R$10,2))</f>
      </c>
      <c r="T17" s="118"/>
      <c r="U17" s="25"/>
      <c r="V17" s="25"/>
      <c r="W17" s="2"/>
      <c r="Y17" s="35"/>
      <c r="Z17" s="35"/>
      <c r="AA17" s="69"/>
    </row>
    <row r="18" spans="1:27" ht="16.5" customHeight="1">
      <c r="A18" s="2"/>
      <c r="B18" s="23" t="s">
        <v>86</v>
      </c>
      <c r="C18" s="153" t="s">
        <v>114</v>
      </c>
      <c r="D18" s="154"/>
      <c r="E18" s="154"/>
      <c r="F18" s="154"/>
      <c r="G18" s="154"/>
      <c r="H18" s="154"/>
      <c r="I18" s="154"/>
      <c r="J18" s="154"/>
      <c r="K18" s="154"/>
      <c r="L18" s="154"/>
      <c r="M18" s="116"/>
      <c r="N18" s="116"/>
      <c r="O18" s="116"/>
      <c r="P18" s="116"/>
      <c r="Q18" s="116"/>
      <c r="R18" s="116"/>
      <c r="S18" s="114"/>
      <c r="T18" s="115"/>
      <c r="U18" s="36"/>
      <c r="V18" s="36"/>
      <c r="W18" s="2"/>
      <c r="Y18" s="14" t="b">
        <f>IF(P18&gt;M18,FALSE,TRUE)</f>
        <v>1</v>
      </c>
      <c r="Z18" s="14" t="b">
        <f>IF(OR(U18&gt;=V18,U18=""),FALSE,TRUE)</f>
        <v>0</v>
      </c>
      <c r="AA18" s="69"/>
    </row>
    <row r="19" spans="1:27" ht="16.5" customHeight="1">
      <c r="A19" s="2"/>
      <c r="B19" s="23" t="s">
        <v>87</v>
      </c>
      <c r="C19" s="153" t="s">
        <v>116</v>
      </c>
      <c r="D19" s="154"/>
      <c r="E19" s="154"/>
      <c r="F19" s="154"/>
      <c r="G19" s="154"/>
      <c r="H19" s="154"/>
      <c r="I19" s="154"/>
      <c r="J19" s="154"/>
      <c r="K19" s="154"/>
      <c r="L19" s="154"/>
      <c r="M19" s="116"/>
      <c r="N19" s="116"/>
      <c r="O19" s="116"/>
      <c r="P19" s="116"/>
      <c r="Q19" s="116"/>
      <c r="R19" s="116"/>
      <c r="S19" s="114"/>
      <c r="T19" s="115"/>
      <c r="U19" s="36"/>
      <c r="V19" s="36"/>
      <c r="W19" s="2"/>
      <c r="Y19" s="14" t="b">
        <f aca="true" t="shared" si="0" ref="Y19:Y29">IF(P19&gt;M19,FALSE,TRUE)</f>
        <v>1</v>
      </c>
      <c r="Z19" s="14" t="b">
        <f aca="true" t="shared" si="1" ref="Z19:Z26">IF(OR(U19&gt;=V19,U19=""),FALSE,TRUE)</f>
        <v>0</v>
      </c>
      <c r="AA19" s="69"/>
    </row>
    <row r="20" spans="1:27" ht="16.5" customHeight="1">
      <c r="A20" s="2"/>
      <c r="B20" s="23" t="s">
        <v>88</v>
      </c>
      <c r="C20" s="153" t="s">
        <v>129</v>
      </c>
      <c r="D20" s="154"/>
      <c r="E20" s="154"/>
      <c r="F20" s="154"/>
      <c r="G20" s="154"/>
      <c r="H20" s="154"/>
      <c r="I20" s="154"/>
      <c r="J20" s="154"/>
      <c r="K20" s="154"/>
      <c r="L20" s="165"/>
      <c r="M20" s="116"/>
      <c r="N20" s="116"/>
      <c r="O20" s="116"/>
      <c r="P20" s="116"/>
      <c r="Q20" s="116"/>
      <c r="R20" s="116"/>
      <c r="S20" s="114"/>
      <c r="T20" s="115"/>
      <c r="U20" s="36"/>
      <c r="V20" s="36"/>
      <c r="W20" s="2"/>
      <c r="Y20" s="14" t="b">
        <f t="shared" si="0"/>
        <v>1</v>
      </c>
      <c r="Z20" s="14" t="b">
        <f t="shared" si="1"/>
        <v>0</v>
      </c>
      <c r="AA20" s="69"/>
    </row>
    <row r="21" spans="1:27" ht="16.5" customHeight="1">
      <c r="A21" s="2"/>
      <c r="B21" s="23" t="s">
        <v>89</v>
      </c>
      <c r="C21" s="153" t="s">
        <v>130</v>
      </c>
      <c r="D21" s="154"/>
      <c r="E21" s="154"/>
      <c r="F21" s="154"/>
      <c r="G21" s="154"/>
      <c r="H21" s="154"/>
      <c r="I21" s="154"/>
      <c r="J21" s="154"/>
      <c r="K21" s="154"/>
      <c r="L21" s="165"/>
      <c r="M21" s="116"/>
      <c r="N21" s="116"/>
      <c r="O21" s="116"/>
      <c r="P21" s="116"/>
      <c r="Q21" s="116"/>
      <c r="R21" s="116"/>
      <c r="S21" s="114"/>
      <c r="T21" s="115"/>
      <c r="U21" s="36"/>
      <c r="V21" s="36"/>
      <c r="W21" s="2"/>
      <c r="Y21" s="14" t="b">
        <f t="shared" si="0"/>
        <v>1</v>
      </c>
      <c r="Z21" s="14" t="b">
        <f t="shared" si="1"/>
        <v>0</v>
      </c>
      <c r="AA21" s="69"/>
    </row>
    <row r="22" spans="1:27" ht="16.5" customHeight="1">
      <c r="A22" s="2"/>
      <c r="B22" s="23" t="s">
        <v>90</v>
      </c>
      <c r="C22" s="153" t="s">
        <v>131</v>
      </c>
      <c r="D22" s="154"/>
      <c r="E22" s="154"/>
      <c r="F22" s="154"/>
      <c r="G22" s="154"/>
      <c r="H22" s="154"/>
      <c r="I22" s="154"/>
      <c r="J22" s="154"/>
      <c r="K22" s="154"/>
      <c r="L22" s="154"/>
      <c r="M22" s="116"/>
      <c r="N22" s="116"/>
      <c r="O22" s="116"/>
      <c r="P22" s="116"/>
      <c r="Q22" s="116"/>
      <c r="R22" s="116"/>
      <c r="S22" s="114"/>
      <c r="T22" s="115"/>
      <c r="U22" s="36"/>
      <c r="V22" s="36"/>
      <c r="W22" s="2"/>
      <c r="Y22" s="14" t="b">
        <f t="shared" si="0"/>
        <v>1</v>
      </c>
      <c r="Z22" s="14" t="b">
        <f t="shared" si="1"/>
        <v>0</v>
      </c>
      <c r="AA22" s="69"/>
    </row>
    <row r="23" spans="1:27" ht="16.5" customHeight="1">
      <c r="A23" s="2"/>
      <c r="B23" s="23" t="s">
        <v>91</v>
      </c>
      <c r="C23" s="153" t="s">
        <v>132</v>
      </c>
      <c r="D23" s="154"/>
      <c r="E23" s="154"/>
      <c r="F23" s="154"/>
      <c r="G23" s="154"/>
      <c r="H23" s="154"/>
      <c r="I23" s="154"/>
      <c r="J23" s="154"/>
      <c r="K23" s="154"/>
      <c r="L23" s="154"/>
      <c r="M23" s="116"/>
      <c r="N23" s="116"/>
      <c r="O23" s="116"/>
      <c r="P23" s="116"/>
      <c r="Q23" s="116"/>
      <c r="R23" s="116"/>
      <c r="S23" s="114"/>
      <c r="T23" s="115"/>
      <c r="U23" s="36"/>
      <c r="V23" s="36"/>
      <c r="W23" s="2"/>
      <c r="Y23" s="14" t="b">
        <f t="shared" si="0"/>
        <v>1</v>
      </c>
      <c r="Z23" s="14" t="b">
        <f t="shared" si="1"/>
        <v>0</v>
      </c>
      <c r="AA23" s="69"/>
    </row>
    <row r="24" spans="1:27" ht="16.5" customHeight="1">
      <c r="A24" s="2"/>
      <c r="B24" s="24" t="s">
        <v>92</v>
      </c>
      <c r="C24" s="161" t="s">
        <v>128</v>
      </c>
      <c r="D24" s="161"/>
      <c r="E24" s="161"/>
      <c r="F24" s="161"/>
      <c r="G24" s="161"/>
      <c r="H24" s="161"/>
      <c r="I24" s="161"/>
      <c r="J24" s="161"/>
      <c r="K24" s="161"/>
      <c r="L24" s="161"/>
      <c r="M24" s="127">
        <f>SUM(M25:O26)</f>
        <v>0</v>
      </c>
      <c r="N24" s="127"/>
      <c r="O24" s="127"/>
      <c r="P24" s="127">
        <f>SUM(P25:R26)</f>
        <v>0</v>
      </c>
      <c r="Q24" s="127"/>
      <c r="R24" s="127"/>
      <c r="S24" s="117">
        <f>IF(district!$E$9="","",ROUND(data!P24/$R$10,2))</f>
      </c>
      <c r="T24" s="118"/>
      <c r="U24" s="25"/>
      <c r="V24" s="25"/>
      <c r="W24" s="2"/>
      <c r="Y24" s="35"/>
      <c r="Z24" s="35"/>
      <c r="AA24" s="69"/>
    </row>
    <row r="25" spans="1:27" ht="16.5" customHeight="1">
      <c r="A25" s="2"/>
      <c r="B25" s="23" t="s">
        <v>93</v>
      </c>
      <c r="C25" s="153" t="s">
        <v>117</v>
      </c>
      <c r="D25" s="154"/>
      <c r="E25" s="154"/>
      <c r="F25" s="154"/>
      <c r="G25" s="154"/>
      <c r="H25" s="154"/>
      <c r="I25" s="154"/>
      <c r="J25" s="154"/>
      <c r="K25" s="154"/>
      <c r="L25" s="154"/>
      <c r="M25" s="116"/>
      <c r="N25" s="116"/>
      <c r="O25" s="116"/>
      <c r="P25" s="116"/>
      <c r="Q25" s="116"/>
      <c r="R25" s="116"/>
      <c r="S25" s="114"/>
      <c r="T25" s="115"/>
      <c r="U25" s="36"/>
      <c r="V25" s="36"/>
      <c r="W25" s="2"/>
      <c r="Y25" s="14" t="b">
        <f t="shared" si="0"/>
        <v>1</v>
      </c>
      <c r="Z25" s="14" t="b">
        <f t="shared" si="1"/>
        <v>0</v>
      </c>
      <c r="AA25" s="69"/>
    </row>
    <row r="26" spans="1:27" ht="16.5" customHeight="1">
      <c r="A26" s="2"/>
      <c r="B26" s="23" t="s">
        <v>94</v>
      </c>
      <c r="C26" s="153" t="s">
        <v>133</v>
      </c>
      <c r="D26" s="154"/>
      <c r="E26" s="154"/>
      <c r="F26" s="154"/>
      <c r="G26" s="154"/>
      <c r="H26" s="154"/>
      <c r="I26" s="154"/>
      <c r="J26" s="154"/>
      <c r="K26" s="154"/>
      <c r="L26" s="154"/>
      <c r="M26" s="116"/>
      <c r="N26" s="116"/>
      <c r="O26" s="116"/>
      <c r="P26" s="116"/>
      <c r="Q26" s="116"/>
      <c r="R26" s="116"/>
      <c r="S26" s="114"/>
      <c r="T26" s="115"/>
      <c r="U26" s="36"/>
      <c r="V26" s="36"/>
      <c r="W26" s="2"/>
      <c r="Y26" s="14" t="b">
        <f t="shared" si="0"/>
        <v>1</v>
      </c>
      <c r="Z26" s="14" t="b">
        <f t="shared" si="1"/>
        <v>0</v>
      </c>
      <c r="AA26" s="69"/>
    </row>
    <row r="27" spans="1:27" ht="16.5" customHeight="1">
      <c r="A27" s="2"/>
      <c r="B27" s="24" t="s">
        <v>95</v>
      </c>
      <c r="C27" s="161" t="s">
        <v>118</v>
      </c>
      <c r="D27" s="161"/>
      <c r="E27" s="161"/>
      <c r="F27" s="161"/>
      <c r="G27" s="161"/>
      <c r="H27" s="161"/>
      <c r="I27" s="161"/>
      <c r="J27" s="161"/>
      <c r="K27" s="161"/>
      <c r="L27" s="161"/>
      <c r="M27" s="127">
        <f>SUM(M28:O29)</f>
        <v>0</v>
      </c>
      <c r="N27" s="127"/>
      <c r="O27" s="127"/>
      <c r="P27" s="127">
        <f>SUM(P28:R29)</f>
        <v>0</v>
      </c>
      <c r="Q27" s="127"/>
      <c r="R27" s="127"/>
      <c r="S27" s="117">
        <f>IF(district!$E$9="","",ROUND(data!P27/$R$10,2))</f>
      </c>
      <c r="T27" s="118"/>
      <c r="U27" s="25"/>
      <c r="V27" s="25"/>
      <c r="W27" s="2"/>
      <c r="Y27" s="35"/>
      <c r="Z27" s="35"/>
      <c r="AA27" s="69"/>
    </row>
    <row r="28" spans="1:27" ht="16.5" customHeight="1">
      <c r="A28" s="2"/>
      <c r="B28" s="26" t="s">
        <v>96</v>
      </c>
      <c r="C28" s="163" t="s">
        <v>119</v>
      </c>
      <c r="D28" s="164"/>
      <c r="E28" s="164"/>
      <c r="F28" s="164"/>
      <c r="G28" s="164"/>
      <c r="H28" s="164"/>
      <c r="I28" s="164"/>
      <c r="J28" s="164"/>
      <c r="K28" s="164"/>
      <c r="L28" s="164"/>
      <c r="M28" s="134"/>
      <c r="N28" s="134"/>
      <c r="O28" s="134"/>
      <c r="P28" s="116"/>
      <c r="Q28" s="116"/>
      <c r="R28" s="116"/>
      <c r="S28" s="114"/>
      <c r="T28" s="115"/>
      <c r="U28" s="22">
        <v>39356</v>
      </c>
      <c r="V28" s="22">
        <v>39721</v>
      </c>
      <c r="W28" s="2"/>
      <c r="Y28" s="14" t="b">
        <f t="shared" si="0"/>
        <v>1</v>
      </c>
      <c r="Z28" s="35"/>
      <c r="AA28" s="69"/>
    </row>
    <row r="29" spans="1:27" ht="16.5" customHeight="1">
      <c r="A29" s="2"/>
      <c r="B29" s="23" t="s">
        <v>97</v>
      </c>
      <c r="C29" s="153" t="s">
        <v>120</v>
      </c>
      <c r="D29" s="154"/>
      <c r="E29" s="154"/>
      <c r="F29" s="154"/>
      <c r="G29" s="154"/>
      <c r="H29" s="154"/>
      <c r="I29" s="154"/>
      <c r="J29" s="154"/>
      <c r="K29" s="154"/>
      <c r="L29" s="154"/>
      <c r="M29" s="116"/>
      <c r="N29" s="116"/>
      <c r="O29" s="116"/>
      <c r="P29" s="116"/>
      <c r="Q29" s="116"/>
      <c r="R29" s="116"/>
      <c r="S29" s="114"/>
      <c r="T29" s="115"/>
      <c r="U29" s="22">
        <v>39356</v>
      </c>
      <c r="V29" s="22">
        <v>39721</v>
      </c>
      <c r="W29" s="2"/>
      <c r="Y29" s="14" t="b">
        <f t="shared" si="0"/>
        <v>1</v>
      </c>
      <c r="Z29" s="35"/>
      <c r="AA29" s="69"/>
    </row>
    <row r="30" spans="1:27" ht="16.5" customHeight="1">
      <c r="A30" s="2"/>
      <c r="B30" s="24" t="s">
        <v>98</v>
      </c>
      <c r="C30" s="161" t="s">
        <v>134</v>
      </c>
      <c r="D30" s="161"/>
      <c r="E30" s="161"/>
      <c r="F30" s="161"/>
      <c r="G30" s="161"/>
      <c r="H30" s="161"/>
      <c r="I30" s="161"/>
      <c r="J30" s="161"/>
      <c r="K30" s="161"/>
      <c r="L30" s="161"/>
      <c r="M30" s="126"/>
      <c r="N30" s="126"/>
      <c r="O30" s="126"/>
      <c r="P30" s="127">
        <f>SUM(P31:R36)</f>
        <v>0</v>
      </c>
      <c r="Q30" s="127"/>
      <c r="R30" s="127"/>
      <c r="S30" s="117">
        <f>IF(district!$E$9="","",ROUND(data!P30/$R$10,2))</f>
      </c>
      <c r="T30" s="118"/>
      <c r="U30" s="25"/>
      <c r="V30" s="25"/>
      <c r="W30" s="2"/>
      <c r="Y30" s="35"/>
      <c r="Z30" s="35"/>
      <c r="AA30" s="69"/>
    </row>
    <row r="31" spans="1:27" ht="16.5" customHeight="1">
      <c r="A31" s="2"/>
      <c r="B31" s="23" t="s">
        <v>99</v>
      </c>
      <c r="C31" s="153" t="s">
        <v>135</v>
      </c>
      <c r="D31" s="154"/>
      <c r="E31" s="154"/>
      <c r="F31" s="154"/>
      <c r="G31" s="154"/>
      <c r="H31" s="154"/>
      <c r="I31" s="154"/>
      <c r="J31" s="154"/>
      <c r="K31" s="154"/>
      <c r="L31" s="154"/>
      <c r="M31" s="125"/>
      <c r="N31" s="125"/>
      <c r="O31" s="125"/>
      <c r="P31" s="116"/>
      <c r="Q31" s="116"/>
      <c r="R31" s="116"/>
      <c r="S31" s="114"/>
      <c r="T31" s="115"/>
      <c r="U31" s="22">
        <v>39356</v>
      </c>
      <c r="V31" s="22">
        <v>39721</v>
      </c>
      <c r="W31" s="2"/>
      <c r="Y31" s="35"/>
      <c r="Z31" s="35"/>
      <c r="AA31" s="69"/>
    </row>
    <row r="32" spans="1:27" ht="16.5" customHeight="1">
      <c r="A32" s="2"/>
      <c r="B32" s="23" t="s">
        <v>100</v>
      </c>
      <c r="C32" s="153" t="s">
        <v>136</v>
      </c>
      <c r="D32" s="154"/>
      <c r="E32" s="154"/>
      <c r="F32" s="154"/>
      <c r="G32" s="154"/>
      <c r="H32" s="154"/>
      <c r="I32" s="154"/>
      <c r="J32" s="154"/>
      <c r="K32" s="154"/>
      <c r="L32" s="154"/>
      <c r="M32" s="125"/>
      <c r="N32" s="125"/>
      <c r="O32" s="125"/>
      <c r="P32" s="116"/>
      <c r="Q32" s="116"/>
      <c r="R32" s="116"/>
      <c r="S32" s="114"/>
      <c r="T32" s="115"/>
      <c r="U32" s="22">
        <v>39356</v>
      </c>
      <c r="V32" s="22">
        <v>39721</v>
      </c>
      <c r="W32" s="2"/>
      <c r="Y32" s="35"/>
      <c r="Z32" s="35"/>
      <c r="AA32" s="69"/>
    </row>
    <row r="33" spans="1:27" ht="16.5" customHeight="1">
      <c r="A33" s="2"/>
      <c r="B33" s="23" t="s">
        <v>101</v>
      </c>
      <c r="C33" s="153" t="s">
        <v>137</v>
      </c>
      <c r="D33" s="154"/>
      <c r="E33" s="154"/>
      <c r="F33" s="154"/>
      <c r="G33" s="154"/>
      <c r="H33" s="154"/>
      <c r="I33" s="154"/>
      <c r="J33" s="154"/>
      <c r="K33" s="154"/>
      <c r="L33" s="154"/>
      <c r="M33" s="125"/>
      <c r="N33" s="125"/>
      <c r="O33" s="125"/>
      <c r="P33" s="116"/>
      <c r="Q33" s="116"/>
      <c r="R33" s="116"/>
      <c r="S33" s="114"/>
      <c r="T33" s="115"/>
      <c r="U33" s="22">
        <v>39356</v>
      </c>
      <c r="V33" s="22">
        <v>39721</v>
      </c>
      <c r="W33" s="2"/>
      <c r="Y33" s="35"/>
      <c r="Z33" s="35"/>
      <c r="AA33" s="69"/>
    </row>
    <row r="34" spans="1:27" ht="16.5" customHeight="1">
      <c r="A34" s="2"/>
      <c r="B34" s="23" t="s">
        <v>102</v>
      </c>
      <c r="C34" s="153" t="s">
        <v>138</v>
      </c>
      <c r="D34" s="154"/>
      <c r="E34" s="154"/>
      <c r="F34" s="154"/>
      <c r="G34" s="154"/>
      <c r="H34" s="154"/>
      <c r="I34" s="154"/>
      <c r="J34" s="154"/>
      <c r="K34" s="154"/>
      <c r="L34" s="154"/>
      <c r="M34" s="125"/>
      <c r="N34" s="125"/>
      <c r="O34" s="125"/>
      <c r="P34" s="116"/>
      <c r="Q34" s="116"/>
      <c r="R34" s="116"/>
      <c r="S34" s="114"/>
      <c r="T34" s="115"/>
      <c r="U34" s="22">
        <v>39356</v>
      </c>
      <c r="V34" s="22">
        <v>39721</v>
      </c>
      <c r="W34" s="2"/>
      <c r="Y34" s="35"/>
      <c r="Z34" s="35"/>
      <c r="AA34" s="69"/>
    </row>
    <row r="35" spans="1:27" ht="16.5" customHeight="1">
      <c r="A35" s="2"/>
      <c r="B35" s="23" t="s">
        <v>103</v>
      </c>
      <c r="C35" s="153" t="s">
        <v>139</v>
      </c>
      <c r="D35" s="154"/>
      <c r="E35" s="154"/>
      <c r="F35" s="154"/>
      <c r="G35" s="154"/>
      <c r="H35" s="154"/>
      <c r="I35" s="154"/>
      <c r="J35" s="154"/>
      <c r="K35" s="154"/>
      <c r="L35" s="154"/>
      <c r="M35" s="125"/>
      <c r="N35" s="125"/>
      <c r="O35" s="125"/>
      <c r="P35" s="116"/>
      <c r="Q35" s="116"/>
      <c r="R35" s="116"/>
      <c r="S35" s="114"/>
      <c r="T35" s="115"/>
      <c r="U35" s="36"/>
      <c r="V35" s="36"/>
      <c r="W35" s="2"/>
      <c r="Y35" s="35"/>
      <c r="Z35" s="14" t="b">
        <f>IF(OR(U35&gt;=V35,U35=""),FALSE,TRUE)</f>
        <v>0</v>
      </c>
      <c r="AA35" s="69"/>
    </row>
    <row r="36" spans="1:27" ht="16.5" customHeight="1">
      <c r="A36" s="2"/>
      <c r="B36" s="23" t="s">
        <v>104</v>
      </c>
      <c r="C36" s="153" t="s">
        <v>140</v>
      </c>
      <c r="D36" s="154"/>
      <c r="E36" s="154"/>
      <c r="F36" s="154"/>
      <c r="G36" s="154"/>
      <c r="H36" s="154"/>
      <c r="I36" s="154"/>
      <c r="J36" s="154"/>
      <c r="K36" s="154"/>
      <c r="L36" s="154"/>
      <c r="M36" s="125"/>
      <c r="N36" s="125"/>
      <c r="O36" s="125"/>
      <c r="P36" s="116"/>
      <c r="Q36" s="116"/>
      <c r="R36" s="116"/>
      <c r="S36" s="114"/>
      <c r="T36" s="115"/>
      <c r="U36" s="36"/>
      <c r="V36" s="36"/>
      <c r="W36" s="2"/>
      <c r="Y36" s="35"/>
      <c r="Z36" s="14" t="b">
        <f>IF(OR(U36&gt;=V36,U36=""),FALSE,TRUE)</f>
        <v>0</v>
      </c>
      <c r="AA36" s="69"/>
    </row>
    <row r="37" spans="1:27" ht="16.5" customHeight="1">
      <c r="A37" s="2"/>
      <c r="B37" s="21" t="s">
        <v>105</v>
      </c>
      <c r="C37" s="162" t="s">
        <v>141</v>
      </c>
      <c r="D37" s="162"/>
      <c r="E37" s="162"/>
      <c r="F37" s="162"/>
      <c r="G37" s="162"/>
      <c r="H37" s="162"/>
      <c r="I37" s="162"/>
      <c r="J37" s="162"/>
      <c r="K37" s="162"/>
      <c r="L37" s="162"/>
      <c r="M37" s="166"/>
      <c r="N37" s="166"/>
      <c r="O37" s="166"/>
      <c r="P37" s="116"/>
      <c r="Q37" s="116"/>
      <c r="R37" s="116"/>
      <c r="S37" s="117">
        <f>IF(district!$E$9="","",ROUND(data!P37/$R$10,2))</f>
      </c>
      <c r="T37" s="118"/>
      <c r="U37" s="36"/>
      <c r="V37" s="36"/>
      <c r="W37" s="2"/>
      <c r="Y37" s="14" t="b">
        <f>IF(P37&gt;M37,FALSE,TRUE)</f>
        <v>1</v>
      </c>
      <c r="Z37" s="14" t="b">
        <f>IF(OR(U37&gt;=V37,U37=""),FALSE,TRUE)</f>
        <v>0</v>
      </c>
      <c r="AA37" s="69"/>
    </row>
    <row r="38" spans="1:27" ht="16.5" customHeight="1">
      <c r="A38" s="2"/>
      <c r="B38" s="2"/>
      <c r="C38" s="2"/>
      <c r="D38" s="2"/>
      <c r="E38" s="2"/>
      <c r="F38" s="2"/>
      <c r="G38" s="2"/>
      <c r="H38" s="2"/>
      <c r="I38" s="2"/>
      <c r="J38" s="2"/>
      <c r="K38" s="2"/>
      <c r="L38" s="2"/>
      <c r="M38" s="2"/>
      <c r="N38" s="2"/>
      <c r="O38" s="2"/>
      <c r="P38" s="2"/>
      <c r="Q38" s="2"/>
      <c r="R38" s="2"/>
      <c r="S38" s="2"/>
      <c r="T38" s="2"/>
      <c r="U38" s="2"/>
      <c r="V38" s="2"/>
      <c r="W38" s="2"/>
      <c r="AA38" s="70"/>
    </row>
    <row r="39" spans="1:27" ht="16.5" customHeight="1">
      <c r="A39" s="2"/>
      <c r="B39" s="24" t="s">
        <v>106</v>
      </c>
      <c r="C39" s="161" t="s">
        <v>142</v>
      </c>
      <c r="D39" s="161"/>
      <c r="E39" s="161"/>
      <c r="F39" s="161"/>
      <c r="G39" s="161"/>
      <c r="H39" s="161"/>
      <c r="I39" s="161"/>
      <c r="J39" s="161"/>
      <c r="K39" s="161"/>
      <c r="L39" s="161"/>
      <c r="M39" s="126"/>
      <c r="N39" s="126"/>
      <c r="O39" s="126"/>
      <c r="P39" s="127">
        <f>SUM(P40:R42)</f>
        <v>0</v>
      </c>
      <c r="Q39" s="127"/>
      <c r="R39" s="127"/>
      <c r="S39" s="117">
        <f>IF(district!$E$9="","",ROUND(data!P39/$R$10,2))</f>
      </c>
      <c r="T39" s="118"/>
      <c r="U39" s="25"/>
      <c r="V39" s="25"/>
      <c r="W39" s="2"/>
      <c r="Y39" s="35"/>
      <c r="Z39" s="35"/>
      <c r="AA39" s="69"/>
    </row>
    <row r="40" spans="1:27" ht="16.5" customHeight="1">
      <c r="A40" s="2"/>
      <c r="B40" s="23" t="s">
        <v>107</v>
      </c>
      <c r="C40" s="153" t="s">
        <v>143</v>
      </c>
      <c r="D40" s="154"/>
      <c r="E40" s="154"/>
      <c r="F40" s="154"/>
      <c r="G40" s="154"/>
      <c r="H40" s="154"/>
      <c r="I40" s="154"/>
      <c r="J40" s="154"/>
      <c r="K40" s="154"/>
      <c r="L40" s="154"/>
      <c r="M40" s="125"/>
      <c r="N40" s="125"/>
      <c r="O40" s="125"/>
      <c r="P40" s="116"/>
      <c r="Q40" s="116"/>
      <c r="R40" s="116"/>
      <c r="S40" s="114"/>
      <c r="T40" s="115"/>
      <c r="U40" s="22">
        <v>39356</v>
      </c>
      <c r="V40" s="22">
        <v>39721</v>
      </c>
      <c r="W40" s="2"/>
      <c r="Y40" s="35"/>
      <c r="Z40" s="35"/>
      <c r="AA40" s="69"/>
    </row>
    <row r="41" spans="1:27" ht="16.5" customHeight="1">
      <c r="A41" s="2"/>
      <c r="B41" s="23" t="s">
        <v>108</v>
      </c>
      <c r="C41" s="153" t="s">
        <v>144</v>
      </c>
      <c r="D41" s="154"/>
      <c r="E41" s="154"/>
      <c r="F41" s="154"/>
      <c r="G41" s="154"/>
      <c r="H41" s="154"/>
      <c r="I41" s="154"/>
      <c r="J41" s="154"/>
      <c r="K41" s="154"/>
      <c r="L41" s="154"/>
      <c r="M41" s="125"/>
      <c r="N41" s="125"/>
      <c r="O41" s="125"/>
      <c r="P41" s="116"/>
      <c r="Q41" s="116"/>
      <c r="R41" s="116"/>
      <c r="S41" s="114"/>
      <c r="T41" s="115"/>
      <c r="U41" s="22">
        <v>39356</v>
      </c>
      <c r="V41" s="22">
        <v>39721</v>
      </c>
      <c r="W41" s="2"/>
      <c r="Y41" s="35"/>
      <c r="Z41" s="35"/>
      <c r="AA41" s="69"/>
    </row>
    <row r="42" spans="1:27" ht="16.5" customHeight="1">
      <c r="A42" s="2"/>
      <c r="B42" s="23" t="s">
        <v>109</v>
      </c>
      <c r="C42" s="153" t="s">
        <v>145</v>
      </c>
      <c r="D42" s="154"/>
      <c r="E42" s="154"/>
      <c r="F42" s="154"/>
      <c r="G42" s="154"/>
      <c r="H42" s="154"/>
      <c r="I42" s="154"/>
      <c r="J42" s="154"/>
      <c r="K42" s="154"/>
      <c r="L42" s="154"/>
      <c r="M42" s="125"/>
      <c r="N42" s="125"/>
      <c r="O42" s="125"/>
      <c r="P42" s="116"/>
      <c r="Q42" s="116"/>
      <c r="R42" s="116"/>
      <c r="S42" s="114"/>
      <c r="T42" s="115"/>
      <c r="U42" s="22">
        <v>39356</v>
      </c>
      <c r="V42" s="22">
        <v>39721</v>
      </c>
      <c r="W42" s="2"/>
      <c r="Y42" s="35"/>
      <c r="Z42" s="35"/>
      <c r="AA42" s="69"/>
    </row>
    <row r="43" spans="1:27" ht="16.5" customHeight="1">
      <c r="A43" s="2"/>
      <c r="B43" s="24" t="s">
        <v>110</v>
      </c>
      <c r="C43" s="161" t="s">
        <v>146</v>
      </c>
      <c r="D43" s="161"/>
      <c r="E43" s="161"/>
      <c r="F43" s="161"/>
      <c r="G43" s="161"/>
      <c r="H43" s="161"/>
      <c r="I43" s="161"/>
      <c r="J43" s="161"/>
      <c r="K43" s="161"/>
      <c r="L43" s="161"/>
      <c r="M43" s="126"/>
      <c r="N43" s="126"/>
      <c r="O43" s="126"/>
      <c r="P43" s="127">
        <f>SUM(P44:R45)</f>
        <v>0</v>
      </c>
      <c r="Q43" s="127"/>
      <c r="R43" s="127"/>
      <c r="S43" s="117">
        <f>IF(district!$E$9="","",ROUND(data!P43/$R$10,2))</f>
      </c>
      <c r="T43" s="118"/>
      <c r="U43" s="25"/>
      <c r="V43" s="25"/>
      <c r="W43" s="2"/>
      <c r="Y43" s="35"/>
      <c r="Z43" s="35"/>
      <c r="AA43" s="69"/>
    </row>
    <row r="44" spans="1:27" ht="16.5" customHeight="1">
      <c r="A44" s="2"/>
      <c r="B44" s="23" t="s">
        <v>111</v>
      </c>
      <c r="C44" s="153" t="s">
        <v>147</v>
      </c>
      <c r="D44" s="154"/>
      <c r="E44" s="154"/>
      <c r="F44" s="154"/>
      <c r="G44" s="154"/>
      <c r="H44" s="154"/>
      <c r="I44" s="154"/>
      <c r="J44" s="154"/>
      <c r="K44" s="154"/>
      <c r="L44" s="154"/>
      <c r="M44" s="125"/>
      <c r="N44" s="125"/>
      <c r="O44" s="125"/>
      <c r="P44" s="116"/>
      <c r="Q44" s="116"/>
      <c r="R44" s="116"/>
      <c r="S44" s="114"/>
      <c r="T44" s="167"/>
      <c r="U44" s="22">
        <v>39356</v>
      </c>
      <c r="V44" s="22">
        <v>39721</v>
      </c>
      <c r="W44" s="2"/>
      <c r="Y44" s="35"/>
      <c r="Z44" s="35"/>
      <c r="AA44" s="69"/>
    </row>
    <row r="45" spans="1:27" ht="16.5" customHeight="1">
      <c r="A45" s="2"/>
      <c r="B45" s="23" t="s">
        <v>112</v>
      </c>
      <c r="C45" s="153" t="s">
        <v>176</v>
      </c>
      <c r="D45" s="154"/>
      <c r="E45" s="154"/>
      <c r="F45" s="154"/>
      <c r="G45" s="154"/>
      <c r="H45" s="154"/>
      <c r="I45" s="154"/>
      <c r="J45" s="154"/>
      <c r="K45" s="154"/>
      <c r="L45" s="154"/>
      <c r="M45" s="125"/>
      <c r="N45" s="125"/>
      <c r="O45" s="125"/>
      <c r="P45" s="116"/>
      <c r="Q45" s="116"/>
      <c r="R45" s="116"/>
      <c r="S45" s="114"/>
      <c r="T45" s="167"/>
      <c r="U45" s="22">
        <v>39722</v>
      </c>
      <c r="V45" s="22">
        <v>40086</v>
      </c>
      <c r="W45" s="2"/>
      <c r="Y45" s="35"/>
      <c r="Z45" s="35"/>
      <c r="AA45" s="69"/>
    </row>
    <row r="46" spans="1:27" ht="16.5" customHeight="1">
      <c r="A46" s="2"/>
      <c r="B46" s="24" t="s">
        <v>113</v>
      </c>
      <c r="C46" s="161" t="s">
        <v>148</v>
      </c>
      <c r="D46" s="161"/>
      <c r="E46" s="161"/>
      <c r="F46" s="161"/>
      <c r="G46" s="161"/>
      <c r="H46" s="161"/>
      <c r="I46" s="161"/>
      <c r="J46" s="161"/>
      <c r="K46" s="161"/>
      <c r="L46" s="161"/>
      <c r="M46" s="126"/>
      <c r="N46" s="126"/>
      <c r="O46" s="126"/>
      <c r="P46" s="170">
        <f>IF(contracts!N15="","",contracts!N15)</f>
        <v>0</v>
      </c>
      <c r="Q46" s="170"/>
      <c r="R46" s="170"/>
      <c r="S46" s="117">
        <f>IF(district!$E$9="","",ROUND(data!P46/$R$10,2))</f>
      </c>
      <c r="T46" s="118"/>
      <c r="U46" s="25"/>
      <c r="V46" s="25"/>
      <c r="W46" s="2"/>
      <c r="Y46" s="35"/>
      <c r="Z46" s="35"/>
      <c r="AA46" s="69"/>
    </row>
    <row r="47" spans="1:23" ht="16.5" customHeight="1">
      <c r="A47" s="2"/>
      <c r="B47" s="168" t="s">
        <v>149</v>
      </c>
      <c r="C47" s="169"/>
      <c r="D47" s="169"/>
      <c r="E47" s="169"/>
      <c r="F47" s="169"/>
      <c r="G47" s="169"/>
      <c r="H47" s="169"/>
      <c r="I47" s="169"/>
      <c r="J47" s="169"/>
      <c r="K47" s="169"/>
      <c r="L47" s="169"/>
      <c r="M47" s="127">
        <f>+M17+M24+M27+M37</f>
        <v>0</v>
      </c>
      <c r="N47" s="127"/>
      <c r="O47" s="127"/>
      <c r="P47" s="127">
        <f>+P17+P24+P27+P30+P37+P39+P43+P46</f>
        <v>0</v>
      </c>
      <c r="Q47" s="127"/>
      <c r="R47" s="127"/>
      <c r="S47" s="114"/>
      <c r="T47" s="167"/>
      <c r="U47" s="25"/>
      <c r="V47" s="25"/>
      <c r="W47" s="2"/>
    </row>
    <row r="48" spans="1:23" ht="13.5">
      <c r="A48" s="2"/>
      <c r="B48" s="2"/>
      <c r="C48" s="2"/>
      <c r="D48" s="2"/>
      <c r="E48" s="2"/>
      <c r="F48" s="2"/>
      <c r="G48" s="2"/>
      <c r="H48" s="2"/>
      <c r="I48" s="2"/>
      <c r="J48" s="2"/>
      <c r="K48" s="2"/>
      <c r="L48" s="2"/>
      <c r="M48" s="2"/>
      <c r="N48" s="2"/>
      <c r="O48" s="2"/>
      <c r="P48" s="2"/>
      <c r="Q48" s="2"/>
      <c r="R48" s="2"/>
      <c r="S48" s="2"/>
      <c r="T48" s="2"/>
      <c r="U48" s="2"/>
      <c r="V48" s="2"/>
      <c r="W48" s="2"/>
    </row>
    <row r="49" spans="1:23" ht="13.5">
      <c r="A49" s="2"/>
      <c r="B49" s="2"/>
      <c r="C49" s="2"/>
      <c r="D49" s="2"/>
      <c r="E49" s="2"/>
      <c r="F49" s="2"/>
      <c r="G49" s="2"/>
      <c r="H49" s="2"/>
      <c r="I49" s="2"/>
      <c r="J49" s="2"/>
      <c r="K49" s="2"/>
      <c r="L49" s="2"/>
      <c r="M49" s="2"/>
      <c r="N49" s="2"/>
      <c r="O49" s="2"/>
      <c r="P49" s="2"/>
      <c r="Q49" s="2"/>
      <c r="R49" s="2"/>
      <c r="S49" s="2"/>
      <c r="T49" s="2"/>
      <c r="U49" s="2"/>
      <c r="V49" s="2"/>
      <c r="W49" s="2"/>
    </row>
    <row r="50" spans="2:22" ht="15.75" hidden="1">
      <c r="B50" s="1"/>
      <c r="C50" s="1"/>
      <c r="D50" s="1"/>
      <c r="E50" s="1"/>
      <c r="F50" s="1"/>
      <c r="G50" s="1"/>
      <c r="H50" s="1"/>
      <c r="I50" s="1"/>
      <c r="J50" s="1"/>
      <c r="K50" s="1"/>
      <c r="L50" s="1"/>
      <c r="M50" s="1"/>
      <c r="N50" s="1"/>
      <c r="O50" s="1"/>
      <c r="P50" s="1"/>
      <c r="Q50" s="1"/>
      <c r="R50" s="1"/>
      <c r="S50" s="1"/>
      <c r="T50" s="1"/>
      <c r="U50" s="1"/>
      <c r="V50" s="1"/>
    </row>
    <row r="51" spans="2:22" ht="15.75" hidden="1">
      <c r="B51" s="1"/>
      <c r="C51" s="1"/>
      <c r="D51" s="1"/>
      <c r="E51" s="1"/>
      <c r="F51" s="1"/>
      <c r="G51" s="1"/>
      <c r="H51" s="1"/>
      <c r="I51" s="1"/>
      <c r="J51" s="1"/>
      <c r="K51" s="1"/>
      <c r="L51" s="1"/>
      <c r="M51" s="1"/>
      <c r="N51" s="1"/>
      <c r="O51" s="1"/>
      <c r="P51" s="1"/>
      <c r="Q51" s="1"/>
      <c r="R51" s="1"/>
      <c r="S51" s="1"/>
      <c r="T51" s="1"/>
      <c r="U51" s="1"/>
      <c r="V51" s="1"/>
    </row>
    <row r="52" spans="2:22" ht="15.75" hidden="1">
      <c r="B52" s="1"/>
      <c r="C52" s="1"/>
      <c r="D52" s="1"/>
      <c r="E52" s="1"/>
      <c r="F52" s="1"/>
      <c r="G52" s="1"/>
      <c r="H52" s="1"/>
      <c r="I52" s="1"/>
      <c r="J52" s="1"/>
      <c r="K52" s="1"/>
      <c r="L52" s="1"/>
      <c r="M52" s="1"/>
      <c r="N52" s="1"/>
      <c r="O52" s="1"/>
      <c r="P52" s="1"/>
      <c r="Q52" s="1"/>
      <c r="R52" s="1"/>
      <c r="S52" s="1"/>
      <c r="T52" s="1"/>
      <c r="U52" s="1"/>
      <c r="V52" s="1"/>
    </row>
    <row r="53" spans="2:22" ht="18" customHeight="1" hidden="1">
      <c r="B53" s="1"/>
      <c r="C53" s="1"/>
      <c r="D53" s="1"/>
      <c r="E53" s="1"/>
      <c r="F53" s="1"/>
      <c r="G53" s="1"/>
      <c r="H53" s="1"/>
      <c r="I53" s="1"/>
      <c r="J53" s="1"/>
      <c r="K53" s="1"/>
      <c r="L53" s="1"/>
      <c r="M53" s="1"/>
      <c r="N53" s="1"/>
      <c r="O53" s="1"/>
      <c r="P53" s="132" t="s">
        <v>155</v>
      </c>
      <c r="Q53" s="133"/>
      <c r="R53" s="133"/>
      <c r="S53" s="1"/>
      <c r="T53" s="1"/>
      <c r="U53" s="30" t="s">
        <v>157</v>
      </c>
      <c r="V53" s="31" t="s">
        <v>158</v>
      </c>
    </row>
    <row r="54" spans="13:22" ht="18" customHeight="1" hidden="1">
      <c r="M54" s="120" t="s">
        <v>154</v>
      </c>
      <c r="N54" s="121"/>
      <c r="O54" s="121"/>
      <c r="P54" s="123">
        <f>+P17+P24+P27+P30+P37+P39+P43+P46</f>
        <v>0</v>
      </c>
      <c r="Q54" s="124"/>
      <c r="R54" s="124"/>
      <c r="U54" s="33"/>
      <c r="V54" s="34"/>
    </row>
    <row r="55" ht="18" customHeight="1" hidden="1"/>
    <row r="56" spans="13:22" ht="18" customHeight="1" hidden="1">
      <c r="M56" s="120" t="s">
        <v>156</v>
      </c>
      <c r="N56" s="121"/>
      <c r="O56" s="122"/>
      <c r="P56" s="123">
        <f>COUNTIF(P18:R23,"&gt;0")+COUNTIF(P25:R26,"&gt;0")+COUNTIF(P35:R37,"&gt;0")</f>
        <v>0</v>
      </c>
      <c r="Q56" s="124"/>
      <c r="R56" s="124"/>
      <c r="U56" s="32">
        <f>COUNTA(U18:U23)+COUNTA(U25:U26)+COUNTA(U35:U37)</f>
        <v>0</v>
      </c>
      <c r="V56" s="32">
        <f>COUNTA(V18:V23)+COUNTA(V25:V26)+COUNTA(V35:V37)</f>
        <v>0</v>
      </c>
    </row>
    <row r="57" ht="18" customHeight="1" hidden="1"/>
  </sheetData>
  <sheetProtection password="C973" sheet="1" objects="1" scenarios="1"/>
  <mergeCells count="160">
    <mergeCell ref="AA15:AA16"/>
    <mergeCell ref="P47:R47"/>
    <mergeCell ref="S47:T47"/>
    <mergeCell ref="U3:V3"/>
    <mergeCell ref="S46:T46"/>
    <mergeCell ref="S30:T30"/>
    <mergeCell ref="S31:T31"/>
    <mergeCell ref="S32:T32"/>
    <mergeCell ref="S33:T33"/>
    <mergeCell ref="S26:T26"/>
    <mergeCell ref="M45:O45"/>
    <mergeCell ref="P45:R45"/>
    <mergeCell ref="S45:T45"/>
    <mergeCell ref="B47:L47"/>
    <mergeCell ref="M47:O47"/>
    <mergeCell ref="M46:O46"/>
    <mergeCell ref="P46:R46"/>
    <mergeCell ref="C46:L46"/>
    <mergeCell ref="C43:L43"/>
    <mergeCell ref="C44:L44"/>
    <mergeCell ref="C45:L45"/>
    <mergeCell ref="C39:L39"/>
    <mergeCell ref="C40:L40"/>
    <mergeCell ref="C41:L41"/>
    <mergeCell ref="P41:R41"/>
    <mergeCell ref="S41:T41"/>
    <mergeCell ref="C42:L42"/>
    <mergeCell ref="M42:O42"/>
    <mergeCell ref="P42:R42"/>
    <mergeCell ref="S42:T42"/>
    <mergeCell ref="S43:T43"/>
    <mergeCell ref="M44:O44"/>
    <mergeCell ref="P44:R44"/>
    <mergeCell ref="S44:T44"/>
    <mergeCell ref="M39:O39"/>
    <mergeCell ref="P39:R39"/>
    <mergeCell ref="S39:T39"/>
    <mergeCell ref="M40:O40"/>
    <mergeCell ref="P40:R40"/>
    <mergeCell ref="S40:T40"/>
    <mergeCell ref="S37:T37"/>
    <mergeCell ref="P37:R37"/>
    <mergeCell ref="M35:O35"/>
    <mergeCell ref="P34:R34"/>
    <mergeCell ref="P35:R35"/>
    <mergeCell ref="M34:O34"/>
    <mergeCell ref="C31:L31"/>
    <mergeCell ref="C32:L32"/>
    <mergeCell ref="P29:R29"/>
    <mergeCell ref="P30:R30"/>
    <mergeCell ref="P31:R31"/>
    <mergeCell ref="M37:O37"/>
    <mergeCell ref="C20:L20"/>
    <mergeCell ref="C25:L25"/>
    <mergeCell ref="C26:L26"/>
    <mergeCell ref="C23:L23"/>
    <mergeCell ref="C21:L21"/>
    <mergeCell ref="C22:L22"/>
    <mergeCell ref="C35:L35"/>
    <mergeCell ref="C36:L36"/>
    <mergeCell ref="C37:L37"/>
    <mergeCell ref="C24:L24"/>
    <mergeCell ref="C33:L33"/>
    <mergeCell ref="C34:L34"/>
    <mergeCell ref="C27:L27"/>
    <mergeCell ref="C28:L28"/>
    <mergeCell ref="C29:L29"/>
    <mergeCell ref="C30:L30"/>
    <mergeCell ref="C19:L19"/>
    <mergeCell ref="M19:O19"/>
    <mergeCell ref="P19:R19"/>
    <mergeCell ref="M12:P12"/>
    <mergeCell ref="M13:P13"/>
    <mergeCell ref="R12:U12"/>
    <mergeCell ref="R13:U13"/>
    <mergeCell ref="C17:L17"/>
    <mergeCell ref="P15:R16"/>
    <mergeCell ref="M15:O16"/>
    <mergeCell ref="C18:L18"/>
    <mergeCell ref="S15:T16"/>
    <mergeCell ref="U15:U16"/>
    <mergeCell ref="B15:L16"/>
    <mergeCell ref="P17:R17"/>
    <mergeCell ref="P18:R18"/>
    <mergeCell ref="S17:T17"/>
    <mergeCell ref="S18:T18"/>
    <mergeCell ref="M17:O17"/>
    <mergeCell ref="M18:O18"/>
    <mergeCell ref="C12:F12"/>
    <mergeCell ref="C13:F13"/>
    <mergeCell ref="R9:U9"/>
    <mergeCell ref="C10:F10"/>
    <mergeCell ref="H10:K10"/>
    <mergeCell ref="M10:P10"/>
    <mergeCell ref="R10:U10"/>
    <mergeCell ref="H12:K12"/>
    <mergeCell ref="H13:K13"/>
    <mergeCell ref="C9:F9"/>
    <mergeCell ref="E3:S3"/>
    <mergeCell ref="Y9:Y10"/>
    <mergeCell ref="Z9:Z10"/>
    <mergeCell ref="AA9:AA10"/>
    <mergeCell ref="B4:V4"/>
    <mergeCell ref="B5:V5"/>
    <mergeCell ref="B7:V7"/>
    <mergeCell ref="H9:K9"/>
    <mergeCell ref="M9:P9"/>
    <mergeCell ref="AB9:AB10"/>
    <mergeCell ref="AC9:AC10"/>
    <mergeCell ref="M54:O54"/>
    <mergeCell ref="P53:R53"/>
    <mergeCell ref="P54:R54"/>
    <mergeCell ref="S19:T19"/>
    <mergeCell ref="M25:O25"/>
    <mergeCell ref="M26:O26"/>
    <mergeCell ref="M27:O27"/>
    <mergeCell ref="M28:O28"/>
    <mergeCell ref="P22:R22"/>
    <mergeCell ref="M23:O23"/>
    <mergeCell ref="M24:O24"/>
    <mergeCell ref="P20:R20"/>
    <mergeCell ref="P21:R21"/>
    <mergeCell ref="P23:R23"/>
    <mergeCell ref="P24:R24"/>
    <mergeCell ref="P26:R26"/>
    <mergeCell ref="P25:R25"/>
    <mergeCell ref="P27:R27"/>
    <mergeCell ref="P28:R28"/>
    <mergeCell ref="M33:O33"/>
    <mergeCell ref="V15:V16"/>
    <mergeCell ref="M20:O20"/>
    <mergeCell ref="M21:O21"/>
    <mergeCell ref="M22:O22"/>
    <mergeCell ref="S20:T20"/>
    <mergeCell ref="M56:O56"/>
    <mergeCell ref="P56:R56"/>
    <mergeCell ref="M36:O36"/>
    <mergeCell ref="M29:O29"/>
    <mergeCell ref="M30:O30"/>
    <mergeCell ref="M31:O31"/>
    <mergeCell ref="M32:O32"/>
    <mergeCell ref="M43:O43"/>
    <mergeCell ref="P43:R43"/>
    <mergeCell ref="M41:O41"/>
    <mergeCell ref="S22:T22"/>
    <mergeCell ref="S23:T23"/>
    <mergeCell ref="S24:T24"/>
    <mergeCell ref="S25:T25"/>
    <mergeCell ref="Y15:Y16"/>
    <mergeCell ref="Z15:Z16"/>
    <mergeCell ref="S21:T21"/>
    <mergeCell ref="S29:T29"/>
    <mergeCell ref="P36:R36"/>
    <mergeCell ref="P32:R32"/>
    <mergeCell ref="P33:R33"/>
    <mergeCell ref="S27:T27"/>
    <mergeCell ref="S28:T28"/>
    <mergeCell ref="S34:T34"/>
    <mergeCell ref="S35:T35"/>
    <mergeCell ref="S36:T36"/>
  </mergeCells>
  <dataValidations count="9">
    <dataValidation type="custom" allowBlank="1" showInputMessage="1" showErrorMessage="1" errorTitle="Gross and TANF Dollars:" error="The amount of TANF funds allocated cannot exceed the Gross amount of funds for the program." sqref="P18:R23 P25:R26 P28:R29 P37:R37">
      <formula1>Y18=TRUE</formula1>
    </dataValidation>
    <dataValidation type="date" operator="greaterThan" allowBlank="1" showInputMessage="1" showErrorMessage="1" errorTitle="TANF Assistance Admin:" error="Funding for PINS/Prevention/Detention programs cannot be programmed earlier than April 1, 2008." sqref="U37">
      <formula1>AB11</formula1>
    </dataValidation>
    <dataValidation type="date" operator="greaterThan" allowBlank="1" showInputMessage="1" showErrorMessage="1" errorTitle="TANF Services Program Periods:" error="Funding for TANF Services programs cannot be programmed earlier than October 1, 2007." sqref="U19:U23">
      <formula1>$Y$11</formula1>
    </dataValidation>
    <dataValidation type="date" operator="greaterThan" allowBlank="1" showInputMessage="1" showErrorMessage="1" errorTitle="PINS/Prevention/Detention:" error="Funding for PINS/Prevention/Detention programs cannot be programmed earlier than October 1, 2007." sqref="U35:U36">
      <formula1>$AA$11</formula1>
    </dataValidation>
    <dataValidation type="date" operator="greaterThan" allowBlank="1" showInputMessage="1" showErrorMessage="1" errorTitle="TANF Employment Services:" error="Funding for TANF Employment Services programs cannot be programmed earlier than April 1, 2008." sqref="U25:U26">
      <formula1>$Z$11</formula1>
    </dataValidation>
    <dataValidation allowBlank="1" showInputMessage="1" showErrorMessage="1" promptTitle="State Administered Contracts:" prompt="To enter FFFS funds to be diverted to state programs, enter the required detail on the State Administered Contracts List page.  The total entered on that page will be calculated on the TANF Allocation Plan Data page." sqref="P46:R46"/>
    <dataValidation type="date" operator="greaterThan" allowBlank="1" showInputMessage="1" showErrorMessage="1" promptTitle="Program Start Dates:" prompt="Enter program start dates in the format of MM/DD/YY.  Dates will be displayed as MM/YY." errorTitle="TANF Services Program Periods:" error="Funding for TANF Services programs cannot be programmed earlier than October 1, 2007." sqref="U18">
      <formula1>$Y$11</formula1>
    </dataValidation>
    <dataValidation type="custom" allowBlank="1" showInputMessage="1" showErrorMessage="1" promptTitle="Program End Dates:" prompt="Enter program end dates in the format of MM/DD/YY.  End dates will be displayed as MM/YY." errorTitle="Start and End Dates:" error="The end date of the program cannot be prior to the start date of the program.  Additionally, the end date cannot be entered before entering the start date." sqref="V18">
      <formula1>Z18=TRUE</formula1>
    </dataValidation>
    <dataValidation type="custom" allowBlank="1" showInputMessage="1" showErrorMessage="1" errorTitle="Start and End Dates:" error="The end date of the program cannot be prior to the start date of the program and cannot be entered before entering the start date." sqref="V35:V37 V25:V26 V19:V23">
      <formula1>Z35=TRUE</formula1>
    </dataValidation>
  </dataValidations>
  <printOptions horizontalCentered="1"/>
  <pageMargins left="0.15" right="0.15" top="0.5" bottom="0.5" header="0.5" footer="0.25"/>
  <pageSetup horizontalDpi="600" verticalDpi="600" orientation="portrait" scale="75" r:id="rId2"/>
  <headerFooter alignWithMargins="0">
    <oddFooter>&amp;R&amp;8(ver 080718-B)</oddFooter>
  </headerFooter>
  <legacyDrawing r:id="rId1"/>
</worksheet>
</file>

<file path=xl/worksheets/sheet4.xml><?xml version="1.0" encoding="utf-8"?>
<worksheet xmlns="http://schemas.openxmlformats.org/spreadsheetml/2006/main" xmlns:r="http://schemas.openxmlformats.org/officeDocument/2006/relationships">
  <sheetPr codeName="Sheet5"/>
  <dimension ref="A1:U43"/>
  <sheetViews>
    <sheetView showGridLines="0" showRowColHeaders="0" zoomScalePageLayoutView="0" workbookViewId="0" topLeftCell="A1">
      <selection activeCell="A1" sqref="A1"/>
    </sheetView>
  </sheetViews>
  <sheetFormatPr defaultColWidth="0" defaultRowHeight="13.5" zeroHeight="1"/>
  <cols>
    <col min="1" max="1" width="1.57421875" style="0" customWidth="1"/>
    <col min="2" max="20" width="5.421875" style="0" customWidth="1"/>
    <col min="21" max="21" width="1.57421875" style="0" customWidth="1"/>
    <col min="22" max="16384" width="0" style="0" hidden="1" customWidth="1"/>
  </cols>
  <sheetData>
    <row r="1" spans="1:21" ht="15">
      <c r="A1" s="4"/>
      <c r="B1" s="4"/>
      <c r="C1" s="4"/>
      <c r="D1" s="4"/>
      <c r="E1" s="4"/>
      <c r="F1" s="4"/>
      <c r="G1" s="4"/>
      <c r="H1" s="4"/>
      <c r="I1" s="4"/>
      <c r="J1" s="4"/>
      <c r="K1" s="4"/>
      <c r="L1" s="4"/>
      <c r="M1" s="4"/>
      <c r="N1" s="4"/>
      <c r="O1" s="4"/>
      <c r="P1" s="4"/>
      <c r="Q1" s="4"/>
      <c r="R1" s="4"/>
      <c r="S1" s="4"/>
      <c r="T1" s="4"/>
      <c r="U1" s="4"/>
    </row>
    <row r="2" spans="1:21" ht="15">
      <c r="A2" s="4"/>
      <c r="B2" s="39"/>
      <c r="C2" s="39"/>
      <c r="D2" s="39"/>
      <c r="E2" s="175" t="s">
        <v>2</v>
      </c>
      <c r="F2" s="175"/>
      <c r="G2" s="175"/>
      <c r="H2" s="175"/>
      <c r="I2" s="175"/>
      <c r="J2" s="175"/>
      <c r="K2" s="175"/>
      <c r="L2" s="175"/>
      <c r="M2" s="175"/>
      <c r="N2" s="175"/>
      <c r="O2" s="175"/>
      <c r="P2" s="175"/>
      <c r="Q2" s="175"/>
      <c r="R2" s="40"/>
      <c r="S2" s="174"/>
      <c r="T2" s="174"/>
      <c r="U2" s="4"/>
    </row>
    <row r="3" spans="1:21" ht="14.25">
      <c r="A3" s="37"/>
      <c r="B3" s="176" t="s">
        <v>3</v>
      </c>
      <c r="C3" s="176"/>
      <c r="D3" s="176"/>
      <c r="E3" s="176"/>
      <c r="F3" s="176"/>
      <c r="G3" s="176"/>
      <c r="H3" s="176"/>
      <c r="I3" s="176"/>
      <c r="J3" s="176"/>
      <c r="K3" s="176"/>
      <c r="L3" s="176"/>
      <c r="M3" s="176"/>
      <c r="N3" s="176"/>
      <c r="O3" s="176"/>
      <c r="P3" s="176"/>
      <c r="Q3" s="176"/>
      <c r="R3" s="176"/>
      <c r="S3" s="176"/>
      <c r="T3" s="176"/>
      <c r="U3" s="37"/>
    </row>
    <row r="4" spans="1:21" ht="14.25">
      <c r="A4" s="37"/>
      <c r="B4" s="176" t="s">
        <v>4</v>
      </c>
      <c r="C4" s="176"/>
      <c r="D4" s="176"/>
      <c r="E4" s="176"/>
      <c r="F4" s="176"/>
      <c r="G4" s="176"/>
      <c r="H4" s="176"/>
      <c r="I4" s="176"/>
      <c r="J4" s="176"/>
      <c r="K4" s="176"/>
      <c r="L4" s="176"/>
      <c r="M4" s="176"/>
      <c r="N4" s="176"/>
      <c r="O4" s="176"/>
      <c r="P4" s="176"/>
      <c r="Q4" s="176"/>
      <c r="R4" s="176"/>
      <c r="S4" s="176"/>
      <c r="T4" s="176"/>
      <c r="U4" s="37"/>
    </row>
    <row r="5" spans="1:21" ht="15.75">
      <c r="A5" s="38"/>
      <c r="B5" s="41"/>
      <c r="C5" s="41"/>
      <c r="D5" s="41"/>
      <c r="E5" s="41"/>
      <c r="F5" s="41"/>
      <c r="G5" s="41"/>
      <c r="H5" s="41"/>
      <c r="I5" s="41"/>
      <c r="J5" s="41"/>
      <c r="K5" s="41"/>
      <c r="L5" s="41"/>
      <c r="M5" s="41"/>
      <c r="N5" s="41"/>
      <c r="O5" s="41"/>
      <c r="P5" s="41"/>
      <c r="Q5" s="41"/>
      <c r="R5" s="41"/>
      <c r="S5" s="41"/>
      <c r="T5" s="41"/>
      <c r="U5" s="38"/>
    </row>
    <row r="6" spans="1:21" ht="14.25">
      <c r="A6" s="37"/>
      <c r="B6" s="176" t="s">
        <v>197</v>
      </c>
      <c r="C6" s="176"/>
      <c r="D6" s="176"/>
      <c r="E6" s="176"/>
      <c r="F6" s="176"/>
      <c r="G6" s="176"/>
      <c r="H6" s="176"/>
      <c r="I6" s="176"/>
      <c r="J6" s="176"/>
      <c r="K6" s="176"/>
      <c r="L6" s="176"/>
      <c r="M6" s="176"/>
      <c r="N6" s="176"/>
      <c r="O6" s="176"/>
      <c r="P6" s="176"/>
      <c r="Q6" s="176"/>
      <c r="R6" s="176"/>
      <c r="S6" s="176"/>
      <c r="T6" s="176"/>
      <c r="U6" s="37"/>
    </row>
    <row r="7" spans="1:21" ht="13.5">
      <c r="A7" s="2"/>
      <c r="B7" s="42"/>
      <c r="C7" s="42"/>
      <c r="D7" s="42"/>
      <c r="E7" s="42"/>
      <c r="F7" s="42"/>
      <c r="G7" s="42"/>
      <c r="H7" s="42"/>
      <c r="I7" s="42"/>
      <c r="J7" s="42"/>
      <c r="K7" s="42"/>
      <c r="L7" s="42"/>
      <c r="M7" s="42"/>
      <c r="N7" s="42"/>
      <c r="O7" s="42"/>
      <c r="P7" s="42"/>
      <c r="Q7" s="42"/>
      <c r="R7" s="42"/>
      <c r="S7" s="42"/>
      <c r="T7" s="42"/>
      <c r="U7" s="2"/>
    </row>
    <row r="8" spans="1:21" ht="16.5" customHeight="1">
      <c r="A8" s="2"/>
      <c r="B8" s="192" t="s">
        <v>10</v>
      </c>
      <c r="C8" s="193"/>
      <c r="D8" s="193"/>
      <c r="E8" s="194"/>
      <c r="F8" s="42"/>
      <c r="G8" s="192" t="s">
        <v>69</v>
      </c>
      <c r="H8" s="208"/>
      <c r="I8" s="209"/>
      <c r="J8" s="210"/>
      <c r="K8" s="42"/>
      <c r="L8" s="192" t="s">
        <v>70</v>
      </c>
      <c r="M8" s="208"/>
      <c r="N8" s="209"/>
      <c r="O8" s="210"/>
      <c r="P8" s="42"/>
      <c r="Q8" s="192" t="s">
        <v>71</v>
      </c>
      <c r="R8" s="208"/>
      <c r="S8" s="208"/>
      <c r="T8" s="211"/>
      <c r="U8" s="2"/>
    </row>
    <row r="9" spans="1:21" ht="16.5" customHeight="1">
      <c r="A9" s="2"/>
      <c r="B9" s="197">
        <f>IF(district!B9="","",district!B9)</f>
      </c>
      <c r="C9" s="198"/>
      <c r="D9" s="198"/>
      <c r="E9" s="199"/>
      <c r="F9" s="42"/>
      <c r="G9" s="183">
        <f>IF(district!E9="","",district!E9)</f>
      </c>
      <c r="H9" s="184"/>
      <c r="I9" s="184"/>
      <c r="J9" s="185"/>
      <c r="K9" s="42"/>
      <c r="L9" s="183">
        <f>IF(district!H9="","",district!H9)</f>
      </c>
      <c r="M9" s="184"/>
      <c r="N9" s="184"/>
      <c r="O9" s="185"/>
      <c r="P9" s="42"/>
      <c r="Q9" s="183">
        <f>IF(district!E9="","",district!H9+district!E9)</f>
      </c>
      <c r="R9" s="184"/>
      <c r="S9" s="184"/>
      <c r="T9" s="185"/>
      <c r="U9" s="2"/>
    </row>
    <row r="10" spans="1:21" ht="13.5">
      <c r="A10" s="2"/>
      <c r="B10" s="42"/>
      <c r="C10" s="42"/>
      <c r="D10" s="42"/>
      <c r="E10" s="42"/>
      <c r="F10" s="42"/>
      <c r="G10" s="42"/>
      <c r="H10" s="42"/>
      <c r="I10" s="42"/>
      <c r="J10" s="42"/>
      <c r="K10" s="42"/>
      <c r="L10" s="42"/>
      <c r="M10" s="42"/>
      <c r="N10" s="42"/>
      <c r="O10" s="42"/>
      <c r="P10" s="42"/>
      <c r="Q10" s="42"/>
      <c r="R10" s="42"/>
      <c r="S10" s="42"/>
      <c r="T10" s="42"/>
      <c r="U10" s="2"/>
    </row>
    <row r="11" spans="1:21" ht="16.5" customHeight="1">
      <c r="A11" s="2"/>
      <c r="B11" s="200" t="s">
        <v>76</v>
      </c>
      <c r="C11" s="201"/>
      <c r="D11" s="202"/>
      <c r="E11" s="203"/>
      <c r="F11" s="42"/>
      <c r="G11" s="204" t="s">
        <v>72</v>
      </c>
      <c r="H11" s="205"/>
      <c r="I11" s="202"/>
      <c r="J11" s="203"/>
      <c r="K11" s="42"/>
      <c r="L11" s="200" t="s">
        <v>77</v>
      </c>
      <c r="M11" s="201"/>
      <c r="N11" s="202"/>
      <c r="O11" s="203"/>
      <c r="P11" s="42"/>
      <c r="Q11" s="192" t="s">
        <v>126</v>
      </c>
      <c r="R11" s="206"/>
      <c r="S11" s="206"/>
      <c r="T11" s="207"/>
      <c r="U11" s="2"/>
    </row>
    <row r="12" spans="1:21" ht="16.5" customHeight="1">
      <c r="A12" s="2"/>
      <c r="B12" s="179">
        <f>IF(district!B12="","",district!B12)</f>
      </c>
      <c r="C12" s="180"/>
      <c r="D12" s="181"/>
      <c r="E12" s="182"/>
      <c r="F12" s="42"/>
      <c r="G12" s="195">
        <f>IF(district!E12="","",district!E12)</f>
      </c>
      <c r="H12" s="196"/>
      <c r="I12" s="181"/>
      <c r="J12" s="182"/>
      <c r="K12" s="42"/>
      <c r="L12" s="179">
        <f>IF(OTDA!D12="","",OTDA!D12)</f>
      </c>
      <c r="M12" s="180"/>
      <c r="N12" s="181"/>
      <c r="O12" s="182"/>
      <c r="P12" s="42"/>
      <c r="Q12" s="183">
        <f>IF(data!R13="","",data!R13)</f>
        <v>0</v>
      </c>
      <c r="R12" s="184"/>
      <c r="S12" s="184"/>
      <c r="T12" s="185"/>
      <c r="U12" s="2"/>
    </row>
    <row r="13" spans="1:21" ht="13.5">
      <c r="A13" s="2"/>
      <c r="B13" s="42"/>
      <c r="C13" s="42"/>
      <c r="D13" s="42"/>
      <c r="E13" s="42"/>
      <c r="F13" s="42"/>
      <c r="G13" s="42"/>
      <c r="H13" s="42"/>
      <c r="I13" s="42"/>
      <c r="J13" s="42"/>
      <c r="K13" s="42"/>
      <c r="L13" s="42"/>
      <c r="M13" s="42"/>
      <c r="N13" s="42"/>
      <c r="O13" s="42"/>
      <c r="P13" s="42"/>
      <c r="Q13" s="42"/>
      <c r="R13" s="42"/>
      <c r="S13" s="42"/>
      <c r="T13" s="42"/>
      <c r="U13" s="2"/>
    </row>
    <row r="14" spans="1:21" ht="13.5">
      <c r="A14" s="2"/>
      <c r="B14" s="186" t="s">
        <v>84</v>
      </c>
      <c r="C14" s="186"/>
      <c r="D14" s="186"/>
      <c r="E14" s="186"/>
      <c r="F14" s="186"/>
      <c r="G14" s="186"/>
      <c r="H14" s="186"/>
      <c r="I14" s="186"/>
      <c r="J14" s="186"/>
      <c r="K14" s="187"/>
      <c r="L14" s="186" t="s">
        <v>161</v>
      </c>
      <c r="M14" s="187"/>
      <c r="N14" s="187"/>
      <c r="O14" s="186" t="s">
        <v>162</v>
      </c>
      <c r="P14" s="187"/>
      <c r="Q14" s="187"/>
      <c r="R14" s="186" t="s">
        <v>127</v>
      </c>
      <c r="S14" s="187"/>
      <c r="T14" s="187"/>
      <c r="U14" s="2"/>
    </row>
    <row r="15" spans="1:21" ht="13.5">
      <c r="A15" s="2"/>
      <c r="B15" s="189"/>
      <c r="C15" s="189"/>
      <c r="D15" s="189"/>
      <c r="E15" s="189"/>
      <c r="F15" s="189"/>
      <c r="G15" s="189"/>
      <c r="H15" s="189"/>
      <c r="I15" s="189"/>
      <c r="J15" s="189"/>
      <c r="K15" s="188"/>
      <c r="L15" s="188"/>
      <c r="M15" s="188"/>
      <c r="N15" s="188"/>
      <c r="O15" s="188"/>
      <c r="P15" s="188"/>
      <c r="Q15" s="188"/>
      <c r="R15" s="188"/>
      <c r="S15" s="188"/>
      <c r="T15" s="188"/>
      <c r="U15" s="2"/>
    </row>
    <row r="16" spans="1:21" ht="18" customHeight="1">
      <c r="A16" s="2"/>
      <c r="B16" s="24" t="s">
        <v>85</v>
      </c>
      <c r="C16" s="177" t="s">
        <v>115</v>
      </c>
      <c r="D16" s="177"/>
      <c r="E16" s="177"/>
      <c r="F16" s="177"/>
      <c r="G16" s="177"/>
      <c r="H16" s="177"/>
      <c r="I16" s="177"/>
      <c r="J16" s="177"/>
      <c r="K16" s="177"/>
      <c r="L16" s="214">
        <f>SUM(L17:N19)</f>
        <v>0</v>
      </c>
      <c r="M16" s="214"/>
      <c r="N16" s="214"/>
      <c r="O16" s="214">
        <f>SUM(O17:Q19)</f>
        <v>0</v>
      </c>
      <c r="P16" s="214"/>
      <c r="Q16" s="214"/>
      <c r="R16" s="215">
        <f>IF(district!$B$9="","",ROUND(O16/$Q$9,2))</f>
      </c>
      <c r="S16" s="216"/>
      <c r="T16" s="217"/>
      <c r="U16" s="2"/>
    </row>
    <row r="17" spans="1:21" ht="18" customHeight="1">
      <c r="A17" s="2"/>
      <c r="B17" s="43"/>
      <c r="C17" s="178" t="s">
        <v>115</v>
      </c>
      <c r="D17" s="178"/>
      <c r="E17" s="178"/>
      <c r="F17" s="178"/>
      <c r="G17" s="178"/>
      <c r="H17" s="178"/>
      <c r="I17" s="178"/>
      <c r="J17" s="178"/>
      <c r="K17" s="178"/>
      <c r="L17" s="190">
        <f>+data!$M$18+data!$M$19</f>
        <v>0</v>
      </c>
      <c r="M17" s="190"/>
      <c r="N17" s="190"/>
      <c r="O17" s="190">
        <f>+data!$P$18+data!$P$19</f>
        <v>0</v>
      </c>
      <c r="P17" s="190"/>
      <c r="Q17" s="190"/>
      <c r="R17" s="191"/>
      <c r="S17" s="191"/>
      <c r="T17" s="191"/>
      <c r="U17" s="2"/>
    </row>
    <row r="18" spans="1:21" ht="18" customHeight="1">
      <c r="A18" s="2"/>
      <c r="B18" s="43"/>
      <c r="C18" s="178" t="s">
        <v>163</v>
      </c>
      <c r="D18" s="178"/>
      <c r="E18" s="178"/>
      <c r="F18" s="178"/>
      <c r="G18" s="178"/>
      <c r="H18" s="178"/>
      <c r="I18" s="178"/>
      <c r="J18" s="178"/>
      <c r="K18" s="178"/>
      <c r="L18" s="190">
        <f>+data!$M$20+data!$M$21</f>
        <v>0</v>
      </c>
      <c r="M18" s="190"/>
      <c r="N18" s="190"/>
      <c r="O18" s="190">
        <f>+data!$P$20+data!$P$21</f>
        <v>0</v>
      </c>
      <c r="P18" s="190"/>
      <c r="Q18" s="190"/>
      <c r="R18" s="191"/>
      <c r="S18" s="191"/>
      <c r="T18" s="191"/>
      <c r="U18" s="2"/>
    </row>
    <row r="19" spans="1:21" ht="18" customHeight="1">
      <c r="A19" s="2"/>
      <c r="B19" s="43"/>
      <c r="C19" s="178" t="s">
        <v>164</v>
      </c>
      <c r="D19" s="178"/>
      <c r="E19" s="178"/>
      <c r="F19" s="178"/>
      <c r="G19" s="178"/>
      <c r="H19" s="178"/>
      <c r="I19" s="178"/>
      <c r="J19" s="178"/>
      <c r="K19" s="178"/>
      <c r="L19" s="190">
        <f>+data!$M$22+data!$M$23</f>
        <v>0</v>
      </c>
      <c r="M19" s="190"/>
      <c r="N19" s="190"/>
      <c r="O19" s="190">
        <f>+data!$P$22+data!$P$23</f>
        <v>0</v>
      </c>
      <c r="P19" s="190"/>
      <c r="Q19" s="190"/>
      <c r="R19" s="191"/>
      <c r="S19" s="191"/>
      <c r="T19" s="191"/>
      <c r="U19" s="2"/>
    </row>
    <row r="20" spans="1:21" ht="18" customHeight="1">
      <c r="A20" s="2"/>
      <c r="B20" s="24" t="s">
        <v>92</v>
      </c>
      <c r="C20" s="177" t="s">
        <v>165</v>
      </c>
      <c r="D20" s="177"/>
      <c r="E20" s="177"/>
      <c r="F20" s="177"/>
      <c r="G20" s="177"/>
      <c r="H20" s="177"/>
      <c r="I20" s="177"/>
      <c r="J20" s="177"/>
      <c r="K20" s="177"/>
      <c r="L20" s="214">
        <f>+data!M25+data!M26</f>
        <v>0</v>
      </c>
      <c r="M20" s="214"/>
      <c r="N20" s="214"/>
      <c r="O20" s="214">
        <f>+data!P25+data!P26</f>
        <v>0</v>
      </c>
      <c r="P20" s="214"/>
      <c r="Q20" s="214"/>
      <c r="R20" s="215">
        <f>IF(district!$B$9="","",ROUND(O20/$Q$9,2))</f>
      </c>
      <c r="S20" s="216"/>
      <c r="T20" s="217"/>
      <c r="U20" s="2"/>
    </row>
    <row r="21" spans="1:21" ht="18" customHeight="1">
      <c r="A21" s="2"/>
      <c r="B21" s="24" t="s">
        <v>95</v>
      </c>
      <c r="C21" s="177" t="s">
        <v>118</v>
      </c>
      <c r="D21" s="177"/>
      <c r="E21" s="177"/>
      <c r="F21" s="177"/>
      <c r="G21" s="177"/>
      <c r="H21" s="177"/>
      <c r="I21" s="177"/>
      <c r="J21" s="177"/>
      <c r="K21" s="177"/>
      <c r="L21" s="214">
        <f>+data!M28+data!M29</f>
        <v>0</v>
      </c>
      <c r="M21" s="214"/>
      <c r="N21" s="214"/>
      <c r="O21" s="214">
        <f>+data!P28+data!P29</f>
        <v>0</v>
      </c>
      <c r="P21" s="214"/>
      <c r="Q21" s="214"/>
      <c r="R21" s="215">
        <f>IF(district!$B$9="","",ROUND(O21/$Q$9,2))</f>
      </c>
      <c r="S21" s="216"/>
      <c r="T21" s="217"/>
      <c r="U21" s="2"/>
    </row>
    <row r="22" spans="1:21" ht="18" customHeight="1">
      <c r="A22" s="2"/>
      <c r="B22" s="24" t="s">
        <v>98</v>
      </c>
      <c r="C22" s="177" t="s">
        <v>166</v>
      </c>
      <c r="D22" s="177"/>
      <c r="E22" s="177"/>
      <c r="F22" s="177"/>
      <c r="G22" s="177"/>
      <c r="H22" s="177"/>
      <c r="I22" s="177"/>
      <c r="J22" s="177"/>
      <c r="K22" s="177"/>
      <c r="L22" s="213"/>
      <c r="M22" s="213"/>
      <c r="N22" s="213"/>
      <c r="O22" s="214">
        <f>SUM(O23:Q27)</f>
        <v>0</v>
      </c>
      <c r="P22" s="214"/>
      <c r="Q22" s="214"/>
      <c r="R22" s="215">
        <f>IF(district!$B$9="","",ROUND(O22/$Q$9,2))</f>
      </c>
      <c r="S22" s="216"/>
      <c r="T22" s="217"/>
      <c r="U22" s="2"/>
    </row>
    <row r="23" spans="1:21" ht="18" customHeight="1">
      <c r="A23" s="2"/>
      <c r="B23" s="43"/>
      <c r="C23" s="178" t="s">
        <v>167</v>
      </c>
      <c r="D23" s="178"/>
      <c r="E23" s="178"/>
      <c r="F23" s="178"/>
      <c r="G23" s="178"/>
      <c r="H23" s="178"/>
      <c r="I23" s="178"/>
      <c r="J23" s="178"/>
      <c r="K23" s="178"/>
      <c r="L23" s="212"/>
      <c r="M23" s="212"/>
      <c r="N23" s="212"/>
      <c r="O23" s="190">
        <f>+data!P31</f>
        <v>0</v>
      </c>
      <c r="P23" s="190"/>
      <c r="Q23" s="190"/>
      <c r="R23" s="191"/>
      <c r="S23" s="191"/>
      <c r="T23" s="191"/>
      <c r="U23" s="2"/>
    </row>
    <row r="24" spans="1:21" ht="18" customHeight="1">
      <c r="A24" s="2"/>
      <c r="B24" s="43"/>
      <c r="C24" s="178" t="s">
        <v>168</v>
      </c>
      <c r="D24" s="178"/>
      <c r="E24" s="178"/>
      <c r="F24" s="178"/>
      <c r="G24" s="178"/>
      <c r="H24" s="178"/>
      <c r="I24" s="178"/>
      <c r="J24" s="178"/>
      <c r="K24" s="178"/>
      <c r="L24" s="212"/>
      <c r="M24" s="212"/>
      <c r="N24" s="212"/>
      <c r="O24" s="190">
        <f>+data!P32</f>
        <v>0</v>
      </c>
      <c r="P24" s="190"/>
      <c r="Q24" s="190"/>
      <c r="R24" s="191"/>
      <c r="S24" s="191"/>
      <c r="T24" s="191"/>
      <c r="U24" s="2"/>
    </row>
    <row r="25" spans="1:21" ht="18" customHeight="1">
      <c r="A25" s="2"/>
      <c r="B25" s="43"/>
      <c r="C25" s="178" t="s">
        <v>169</v>
      </c>
      <c r="D25" s="178"/>
      <c r="E25" s="178"/>
      <c r="F25" s="178"/>
      <c r="G25" s="178"/>
      <c r="H25" s="178"/>
      <c r="I25" s="178"/>
      <c r="J25" s="178"/>
      <c r="K25" s="178"/>
      <c r="L25" s="212"/>
      <c r="M25" s="212"/>
      <c r="N25" s="212"/>
      <c r="O25" s="190">
        <f>+data!P33</f>
        <v>0</v>
      </c>
      <c r="P25" s="190"/>
      <c r="Q25" s="190"/>
      <c r="R25" s="191"/>
      <c r="S25" s="191"/>
      <c r="T25" s="191"/>
      <c r="U25" s="2"/>
    </row>
    <row r="26" spans="1:21" ht="18" customHeight="1">
      <c r="A26" s="2"/>
      <c r="B26" s="43"/>
      <c r="C26" s="178" t="s">
        <v>138</v>
      </c>
      <c r="D26" s="178"/>
      <c r="E26" s="178"/>
      <c r="F26" s="178"/>
      <c r="G26" s="178"/>
      <c r="H26" s="178"/>
      <c r="I26" s="178"/>
      <c r="J26" s="178"/>
      <c r="K26" s="178"/>
      <c r="L26" s="212"/>
      <c r="M26" s="212"/>
      <c r="N26" s="212"/>
      <c r="O26" s="190">
        <f>+data!P34</f>
        <v>0</v>
      </c>
      <c r="P26" s="190"/>
      <c r="Q26" s="190"/>
      <c r="R26" s="191"/>
      <c r="S26" s="191"/>
      <c r="T26" s="191"/>
      <c r="U26" s="2"/>
    </row>
    <row r="27" spans="1:21" ht="18" customHeight="1">
      <c r="A27" s="2"/>
      <c r="B27" s="43"/>
      <c r="C27" s="178" t="s">
        <v>170</v>
      </c>
      <c r="D27" s="178"/>
      <c r="E27" s="178"/>
      <c r="F27" s="178"/>
      <c r="G27" s="178"/>
      <c r="H27" s="178"/>
      <c r="I27" s="178"/>
      <c r="J27" s="178"/>
      <c r="K27" s="178"/>
      <c r="L27" s="212"/>
      <c r="M27" s="212"/>
      <c r="N27" s="212"/>
      <c r="O27" s="190">
        <f>+data!P35+data!P36</f>
        <v>0</v>
      </c>
      <c r="P27" s="190"/>
      <c r="Q27" s="190"/>
      <c r="R27" s="191"/>
      <c r="S27" s="191"/>
      <c r="T27" s="191"/>
      <c r="U27" s="2"/>
    </row>
    <row r="28" spans="1:21" ht="19.5" customHeight="1">
      <c r="A28" s="2"/>
      <c r="B28" s="24" t="s">
        <v>105</v>
      </c>
      <c r="C28" s="177" t="s">
        <v>141</v>
      </c>
      <c r="D28" s="177"/>
      <c r="E28" s="177"/>
      <c r="F28" s="177"/>
      <c r="G28" s="177"/>
      <c r="H28" s="177"/>
      <c r="I28" s="177"/>
      <c r="J28" s="177"/>
      <c r="K28" s="177"/>
      <c r="L28" s="214">
        <f>+data!M37</f>
        <v>0</v>
      </c>
      <c r="M28" s="214"/>
      <c r="N28" s="214"/>
      <c r="O28" s="214">
        <f>+data!P37</f>
        <v>0</v>
      </c>
      <c r="P28" s="214"/>
      <c r="Q28" s="214"/>
      <c r="R28" s="215">
        <f>IF(district!$B$9="","",ROUND(O28/$Q$9,2))</f>
      </c>
      <c r="S28" s="216"/>
      <c r="T28" s="217"/>
      <c r="U28" s="2"/>
    </row>
    <row r="29" spans="1:21" ht="15.75">
      <c r="A29" s="2"/>
      <c r="B29" s="44"/>
      <c r="C29" s="1"/>
      <c r="D29" s="1"/>
      <c r="E29" s="1"/>
      <c r="F29" s="1"/>
      <c r="G29" s="1"/>
      <c r="H29" s="1"/>
      <c r="I29" s="1"/>
      <c r="J29" s="1"/>
      <c r="K29" s="1"/>
      <c r="L29" s="45"/>
      <c r="M29" s="45"/>
      <c r="N29" s="45"/>
      <c r="O29" s="45"/>
      <c r="P29" s="45"/>
      <c r="Q29" s="45"/>
      <c r="R29" s="1"/>
      <c r="S29" s="1"/>
      <c r="T29" s="1"/>
      <c r="U29" s="2"/>
    </row>
    <row r="30" spans="1:21" ht="19.5" customHeight="1">
      <c r="A30" s="2"/>
      <c r="B30" s="24" t="s">
        <v>106</v>
      </c>
      <c r="C30" s="177" t="s">
        <v>142</v>
      </c>
      <c r="D30" s="177"/>
      <c r="E30" s="177"/>
      <c r="F30" s="177"/>
      <c r="G30" s="177"/>
      <c r="H30" s="177"/>
      <c r="I30" s="177"/>
      <c r="J30" s="177"/>
      <c r="K30" s="177"/>
      <c r="L30" s="213"/>
      <c r="M30" s="213"/>
      <c r="N30" s="213"/>
      <c r="O30" s="214">
        <f>SUM(O31:Q33)</f>
        <v>0</v>
      </c>
      <c r="P30" s="214"/>
      <c r="Q30" s="214"/>
      <c r="R30" s="215">
        <f>IF(district!$B$9="","",ROUND(O30/$Q$9,2))</f>
      </c>
      <c r="S30" s="216"/>
      <c r="T30" s="217"/>
      <c r="U30" s="2"/>
    </row>
    <row r="31" spans="1:21" ht="19.5" customHeight="1">
      <c r="A31" s="2"/>
      <c r="B31" s="43"/>
      <c r="C31" s="178" t="s">
        <v>171</v>
      </c>
      <c r="D31" s="178"/>
      <c r="E31" s="178"/>
      <c r="F31" s="178"/>
      <c r="G31" s="178"/>
      <c r="H31" s="178"/>
      <c r="I31" s="178"/>
      <c r="J31" s="178"/>
      <c r="K31" s="178"/>
      <c r="L31" s="212"/>
      <c r="M31" s="212"/>
      <c r="N31" s="212"/>
      <c r="O31" s="190">
        <f>+data!P40</f>
        <v>0</v>
      </c>
      <c r="P31" s="190"/>
      <c r="Q31" s="190"/>
      <c r="R31" s="191"/>
      <c r="S31" s="191"/>
      <c r="T31" s="191"/>
      <c r="U31" s="2"/>
    </row>
    <row r="32" spans="1:21" ht="19.5" customHeight="1">
      <c r="A32" s="2"/>
      <c r="B32" s="43"/>
      <c r="C32" s="178" t="s">
        <v>144</v>
      </c>
      <c r="D32" s="178"/>
      <c r="E32" s="178"/>
      <c r="F32" s="178"/>
      <c r="G32" s="178"/>
      <c r="H32" s="178"/>
      <c r="I32" s="178"/>
      <c r="J32" s="178"/>
      <c r="K32" s="178"/>
      <c r="L32" s="212"/>
      <c r="M32" s="212"/>
      <c r="N32" s="212"/>
      <c r="O32" s="190">
        <f>+data!P41</f>
        <v>0</v>
      </c>
      <c r="P32" s="190"/>
      <c r="Q32" s="190"/>
      <c r="R32" s="191"/>
      <c r="S32" s="191"/>
      <c r="T32" s="191"/>
      <c r="U32" s="2"/>
    </row>
    <row r="33" spans="1:21" ht="19.5" customHeight="1">
      <c r="A33" s="2"/>
      <c r="B33" s="43"/>
      <c r="C33" s="178" t="s">
        <v>145</v>
      </c>
      <c r="D33" s="178"/>
      <c r="E33" s="178"/>
      <c r="F33" s="178"/>
      <c r="G33" s="178"/>
      <c r="H33" s="178"/>
      <c r="I33" s="178"/>
      <c r="J33" s="178"/>
      <c r="K33" s="178"/>
      <c r="L33" s="212"/>
      <c r="M33" s="212"/>
      <c r="N33" s="212"/>
      <c r="O33" s="190">
        <f>+data!P42</f>
        <v>0</v>
      </c>
      <c r="P33" s="190"/>
      <c r="Q33" s="190"/>
      <c r="R33" s="191"/>
      <c r="S33" s="191"/>
      <c r="T33" s="191"/>
      <c r="U33" s="2"/>
    </row>
    <row r="34" spans="1:21" ht="19.5" customHeight="1">
      <c r="A34" s="2"/>
      <c r="B34" s="24" t="s">
        <v>110</v>
      </c>
      <c r="C34" s="177" t="s">
        <v>146</v>
      </c>
      <c r="D34" s="177"/>
      <c r="E34" s="177"/>
      <c r="F34" s="177"/>
      <c r="G34" s="177"/>
      <c r="H34" s="177"/>
      <c r="I34" s="177"/>
      <c r="J34" s="177"/>
      <c r="K34" s="177"/>
      <c r="L34" s="213"/>
      <c r="M34" s="213"/>
      <c r="N34" s="213"/>
      <c r="O34" s="214">
        <f>+data!P44+data!P45</f>
        <v>0</v>
      </c>
      <c r="P34" s="214"/>
      <c r="Q34" s="214"/>
      <c r="R34" s="215">
        <f>IF(district!$B$9="","",ROUND(O34/$Q$9,2))</f>
      </c>
      <c r="S34" s="216"/>
      <c r="T34" s="217"/>
      <c r="U34" s="2"/>
    </row>
    <row r="35" spans="1:21" ht="19.5" customHeight="1">
      <c r="A35" s="2"/>
      <c r="B35" s="24" t="s">
        <v>113</v>
      </c>
      <c r="C35" s="177" t="s">
        <v>148</v>
      </c>
      <c r="D35" s="177"/>
      <c r="E35" s="177"/>
      <c r="F35" s="177"/>
      <c r="G35" s="177"/>
      <c r="H35" s="177"/>
      <c r="I35" s="177"/>
      <c r="J35" s="177"/>
      <c r="K35" s="177"/>
      <c r="L35" s="213"/>
      <c r="M35" s="213"/>
      <c r="N35" s="213"/>
      <c r="O35" s="214">
        <f>+data!P46</f>
        <v>0</v>
      </c>
      <c r="P35" s="214"/>
      <c r="Q35" s="214"/>
      <c r="R35" s="215">
        <f>IF(district!$B$9="","",ROUND(O35/$Q$9,2))</f>
      </c>
      <c r="S35" s="216"/>
      <c r="T35" s="217"/>
      <c r="U35" s="2"/>
    </row>
    <row r="36" spans="1:21" ht="15.75">
      <c r="A36" s="2"/>
      <c r="B36" s="44"/>
      <c r="C36" s="1"/>
      <c r="D36" s="1"/>
      <c r="E36" s="1"/>
      <c r="F36" s="1"/>
      <c r="G36" s="1"/>
      <c r="H36" s="1"/>
      <c r="I36" s="1"/>
      <c r="J36" s="1"/>
      <c r="K36" s="1"/>
      <c r="L36" s="45"/>
      <c r="M36" s="45"/>
      <c r="N36" s="45"/>
      <c r="O36" s="45"/>
      <c r="P36" s="45"/>
      <c r="Q36" s="45"/>
      <c r="R36" s="1"/>
      <c r="S36" s="1"/>
      <c r="T36" s="1"/>
      <c r="U36" s="2"/>
    </row>
    <row r="37" spans="1:21" ht="19.5" customHeight="1">
      <c r="A37" s="2"/>
      <c r="B37" s="219" t="s">
        <v>172</v>
      </c>
      <c r="C37" s="220"/>
      <c r="D37" s="220"/>
      <c r="E37" s="220"/>
      <c r="F37" s="220"/>
      <c r="G37" s="220"/>
      <c r="H37" s="220"/>
      <c r="I37" s="220"/>
      <c r="J37" s="220"/>
      <c r="K37" s="221"/>
      <c r="L37" s="214">
        <f>+data!M18+data!M20+data!M22+data!M25+data!M28</f>
        <v>0</v>
      </c>
      <c r="M37" s="214"/>
      <c r="N37" s="214"/>
      <c r="O37" s="214">
        <f>+data!P18+data!P20+data!P22+data!P25+data!P28+data!P31+data!P33+data!P34+data!P35+data!P40+data!P41+data!P42+data!P44+data!P45+data!P46</f>
        <v>0</v>
      </c>
      <c r="P37" s="214"/>
      <c r="Q37" s="214"/>
      <c r="R37" s="215">
        <f>IF(district!$B$9="","",ROUND(O37/$Q$9,2))</f>
      </c>
      <c r="S37" s="216"/>
      <c r="T37" s="217"/>
      <c r="U37" s="2"/>
    </row>
    <row r="38" spans="1:21" ht="19.5" customHeight="1">
      <c r="A38" s="2"/>
      <c r="B38" s="219" t="s">
        <v>173</v>
      </c>
      <c r="C38" s="220"/>
      <c r="D38" s="220"/>
      <c r="E38" s="220"/>
      <c r="F38" s="220"/>
      <c r="G38" s="220"/>
      <c r="H38" s="220"/>
      <c r="I38" s="220"/>
      <c r="J38" s="220"/>
      <c r="K38" s="221"/>
      <c r="L38" s="214">
        <f>+data!M19+data!M21+data!M23+data!M26+data!M29+data!M37</f>
        <v>0</v>
      </c>
      <c r="M38" s="214"/>
      <c r="N38" s="214"/>
      <c r="O38" s="214">
        <f>+data!P19+data!P21+data!P23+data!P26+data!P29+data!P32+data!P36+data!P37</f>
        <v>0</v>
      </c>
      <c r="P38" s="214"/>
      <c r="Q38" s="214"/>
      <c r="R38" s="215">
        <f>IF(district!$B$9="","",ROUND(O38/$Q$9,2))</f>
      </c>
      <c r="S38" s="216"/>
      <c r="T38" s="217"/>
      <c r="U38" s="2"/>
    </row>
    <row r="39" spans="1:21" ht="19.5" customHeight="1">
      <c r="A39" s="2"/>
      <c r="B39" s="219" t="s">
        <v>174</v>
      </c>
      <c r="C39" s="220"/>
      <c r="D39" s="220"/>
      <c r="E39" s="220"/>
      <c r="F39" s="220"/>
      <c r="G39" s="220"/>
      <c r="H39" s="220"/>
      <c r="I39" s="220"/>
      <c r="J39" s="220"/>
      <c r="K39" s="221"/>
      <c r="L39" s="218">
        <f>+L37+L38</f>
        <v>0</v>
      </c>
      <c r="M39" s="218"/>
      <c r="N39" s="218"/>
      <c r="O39" s="222">
        <f>+O37+O38</f>
        <v>0</v>
      </c>
      <c r="P39" s="223"/>
      <c r="Q39" s="224"/>
      <c r="R39" s="215">
        <f>IF(district!$B$9="","",ROUND(O39/$Q$9,2))</f>
      </c>
      <c r="S39" s="216"/>
      <c r="T39" s="217"/>
      <c r="U39" s="2"/>
    </row>
    <row r="40" spans="1:21" ht="15.75">
      <c r="A40" s="2"/>
      <c r="B40" s="44"/>
      <c r="C40" s="1"/>
      <c r="D40" s="1"/>
      <c r="E40" s="1"/>
      <c r="F40" s="1"/>
      <c r="G40" s="1"/>
      <c r="H40" s="1"/>
      <c r="I40" s="1"/>
      <c r="J40" s="1"/>
      <c r="K40" s="1"/>
      <c r="L40" s="45"/>
      <c r="M40" s="45"/>
      <c r="N40" s="45"/>
      <c r="O40" s="45"/>
      <c r="P40" s="45"/>
      <c r="Q40" s="45"/>
      <c r="R40" s="1"/>
      <c r="S40" s="1"/>
      <c r="T40" s="1"/>
      <c r="U40" s="2"/>
    </row>
    <row r="41" spans="1:21" ht="19.5" customHeight="1">
      <c r="A41" s="2"/>
      <c r="B41" s="219" t="s">
        <v>175</v>
      </c>
      <c r="C41" s="220"/>
      <c r="D41" s="220"/>
      <c r="E41" s="220"/>
      <c r="F41" s="220"/>
      <c r="G41" s="220"/>
      <c r="H41" s="220"/>
      <c r="I41" s="220"/>
      <c r="J41" s="220"/>
      <c r="K41" s="221"/>
      <c r="L41" s="213"/>
      <c r="M41" s="213"/>
      <c r="N41" s="213"/>
      <c r="O41" s="218">
        <f>+data!R13</f>
        <v>0</v>
      </c>
      <c r="P41" s="218"/>
      <c r="Q41" s="218"/>
      <c r="R41" s="215">
        <f>IF(district!$B$9="","",ROUND(O41/$Q$9,2))</f>
      </c>
      <c r="S41" s="216"/>
      <c r="T41" s="217"/>
      <c r="U41" s="2"/>
    </row>
    <row r="42" spans="1:21" ht="13.5">
      <c r="A42" s="2"/>
      <c r="U42" s="2"/>
    </row>
    <row r="43" spans="1:21" ht="13.5">
      <c r="A43" s="2"/>
      <c r="B43" s="2"/>
      <c r="C43" s="2"/>
      <c r="D43" s="2"/>
      <c r="E43" s="2"/>
      <c r="F43" s="2"/>
      <c r="G43" s="2"/>
      <c r="H43" s="2"/>
      <c r="I43" s="2"/>
      <c r="J43" s="2"/>
      <c r="K43" s="2"/>
      <c r="L43" s="2"/>
      <c r="M43" s="2"/>
      <c r="N43" s="2"/>
      <c r="O43" s="2"/>
      <c r="P43" s="2"/>
      <c r="Q43" s="2"/>
      <c r="R43" s="2"/>
      <c r="S43" s="2"/>
      <c r="T43" s="2"/>
      <c r="U43" s="2"/>
    </row>
  </sheetData>
  <sheetProtection password="F926" sheet="1" objects="1" scenarios="1"/>
  <mergeCells count="117">
    <mergeCell ref="L38:N38"/>
    <mergeCell ref="O38:Q38"/>
    <mergeCell ref="R38:T38"/>
    <mergeCell ref="B38:K38"/>
    <mergeCell ref="L37:N37"/>
    <mergeCell ref="O37:Q37"/>
    <mergeCell ref="R37:T37"/>
    <mergeCell ref="B37:K37"/>
    <mergeCell ref="L41:N41"/>
    <mergeCell ref="O41:Q41"/>
    <mergeCell ref="R41:T41"/>
    <mergeCell ref="B41:K41"/>
    <mergeCell ref="L39:N39"/>
    <mergeCell ref="O39:Q39"/>
    <mergeCell ref="R39:T39"/>
    <mergeCell ref="B39:K39"/>
    <mergeCell ref="C33:K33"/>
    <mergeCell ref="L33:N33"/>
    <mergeCell ref="O33:Q33"/>
    <mergeCell ref="R33:T33"/>
    <mergeCell ref="C32:K32"/>
    <mergeCell ref="L32:N32"/>
    <mergeCell ref="O32:Q32"/>
    <mergeCell ref="R32:T32"/>
    <mergeCell ref="C35:K35"/>
    <mergeCell ref="L35:N35"/>
    <mergeCell ref="O35:Q35"/>
    <mergeCell ref="R35:T35"/>
    <mergeCell ref="C34:K34"/>
    <mergeCell ref="L34:N34"/>
    <mergeCell ref="O34:Q34"/>
    <mergeCell ref="R34:T34"/>
    <mergeCell ref="C31:K31"/>
    <mergeCell ref="L31:N31"/>
    <mergeCell ref="O31:Q31"/>
    <mergeCell ref="R31:T31"/>
    <mergeCell ref="C30:K30"/>
    <mergeCell ref="L30:N30"/>
    <mergeCell ref="O30:Q30"/>
    <mergeCell ref="R30:T30"/>
    <mergeCell ref="O24:Q24"/>
    <mergeCell ref="R24:T24"/>
    <mergeCell ref="L25:N25"/>
    <mergeCell ref="O25:Q25"/>
    <mergeCell ref="R25:T25"/>
    <mergeCell ref="L24:N24"/>
    <mergeCell ref="C28:K28"/>
    <mergeCell ref="L28:N28"/>
    <mergeCell ref="O26:Q26"/>
    <mergeCell ref="R26:T26"/>
    <mergeCell ref="L27:N27"/>
    <mergeCell ref="O27:Q27"/>
    <mergeCell ref="R27:T27"/>
    <mergeCell ref="L26:N26"/>
    <mergeCell ref="O28:Q28"/>
    <mergeCell ref="R28:T28"/>
    <mergeCell ref="R16:T16"/>
    <mergeCell ref="L17:N17"/>
    <mergeCell ref="L16:N16"/>
    <mergeCell ref="R20:T20"/>
    <mergeCell ref="L21:N21"/>
    <mergeCell ref="O21:Q21"/>
    <mergeCell ref="R21:T21"/>
    <mergeCell ref="L20:N20"/>
    <mergeCell ref="O20:Q20"/>
    <mergeCell ref="L23:N23"/>
    <mergeCell ref="O23:Q23"/>
    <mergeCell ref="R23:T23"/>
    <mergeCell ref="L22:N22"/>
    <mergeCell ref="O22:Q22"/>
    <mergeCell ref="R22:T22"/>
    <mergeCell ref="C24:K24"/>
    <mergeCell ref="C25:K25"/>
    <mergeCell ref="C26:K26"/>
    <mergeCell ref="C27:K27"/>
    <mergeCell ref="C20:K20"/>
    <mergeCell ref="C21:K21"/>
    <mergeCell ref="C22:K22"/>
    <mergeCell ref="C23:K23"/>
    <mergeCell ref="O19:Q19"/>
    <mergeCell ref="R19:T19"/>
    <mergeCell ref="L18:N18"/>
    <mergeCell ref="C18:K18"/>
    <mergeCell ref="C19:K19"/>
    <mergeCell ref="O18:Q18"/>
    <mergeCell ref="R18:T18"/>
    <mergeCell ref="L19:N19"/>
    <mergeCell ref="B6:T6"/>
    <mergeCell ref="B9:E9"/>
    <mergeCell ref="B11:E11"/>
    <mergeCell ref="G11:J11"/>
    <mergeCell ref="L11:O11"/>
    <mergeCell ref="Q11:T11"/>
    <mergeCell ref="G8:J8"/>
    <mergeCell ref="L8:O8"/>
    <mergeCell ref="Q8:T8"/>
    <mergeCell ref="G9:J9"/>
    <mergeCell ref="O17:Q17"/>
    <mergeCell ref="R17:T17"/>
    <mergeCell ref="R14:T15"/>
    <mergeCell ref="O14:Q15"/>
    <mergeCell ref="B8:E8"/>
    <mergeCell ref="B12:E12"/>
    <mergeCell ref="G12:J12"/>
    <mergeCell ref="L9:O9"/>
    <mergeCell ref="Q9:T9"/>
    <mergeCell ref="O16:Q16"/>
    <mergeCell ref="S2:T2"/>
    <mergeCell ref="E2:Q2"/>
    <mergeCell ref="B3:T3"/>
    <mergeCell ref="B4:T4"/>
    <mergeCell ref="C16:K16"/>
    <mergeCell ref="C17:K17"/>
    <mergeCell ref="L12:O12"/>
    <mergeCell ref="Q12:T12"/>
    <mergeCell ref="L14:N15"/>
    <mergeCell ref="B14:K15"/>
  </mergeCells>
  <printOptions/>
  <pageMargins left="0.25" right="0.25" top="0.5" bottom="0.5" header="0.5" footer="0.5"/>
  <pageSetup horizontalDpi="600" verticalDpi="600" orientation="portrait" scale="95" r:id="rId2"/>
  <headerFooter alignWithMargins="0">
    <oddFooter>&amp;R&amp;8(ver 080718-B)</oddFooter>
  </headerFooter>
  <legacyDrawing r:id="rId1"/>
</worksheet>
</file>

<file path=xl/worksheets/sheet5.xml><?xml version="1.0" encoding="utf-8"?>
<worksheet xmlns="http://schemas.openxmlformats.org/spreadsheetml/2006/main" xmlns:r="http://schemas.openxmlformats.org/officeDocument/2006/relationships">
  <sheetPr codeName="Sheet6"/>
  <dimension ref="A1:V64"/>
  <sheetViews>
    <sheetView showGridLines="0" showRowColHeaders="0" zoomScalePageLayoutView="0" workbookViewId="0" topLeftCell="A1">
      <selection activeCell="A1" sqref="A1"/>
    </sheetView>
  </sheetViews>
  <sheetFormatPr defaultColWidth="0" defaultRowHeight="13.5" zeroHeight="1"/>
  <cols>
    <col min="1" max="1" width="1.57421875" style="0" customWidth="1"/>
    <col min="2" max="20" width="5.57421875" style="0" customWidth="1"/>
    <col min="21" max="21" width="1.57421875" style="0" customWidth="1"/>
    <col min="22" max="16384" width="0" style="0" hidden="1" customWidth="1"/>
  </cols>
  <sheetData>
    <row r="1" spans="1:21" ht="15">
      <c r="A1" s="4"/>
      <c r="B1" s="4"/>
      <c r="C1" s="4"/>
      <c r="D1" s="4"/>
      <c r="E1" s="4"/>
      <c r="F1" s="4"/>
      <c r="G1" s="4"/>
      <c r="H1" s="4"/>
      <c r="I1" s="4"/>
      <c r="J1" s="4"/>
      <c r="K1" s="4"/>
      <c r="L1" s="4"/>
      <c r="M1" s="4"/>
      <c r="N1" s="4"/>
      <c r="O1" s="4"/>
      <c r="P1" s="4"/>
      <c r="Q1" s="4"/>
      <c r="R1" s="4"/>
      <c r="S1" s="4"/>
      <c r="T1" s="4"/>
      <c r="U1" s="2"/>
    </row>
    <row r="2" spans="1:21" ht="14.25" customHeight="1">
      <c r="A2" s="4"/>
      <c r="B2" s="39"/>
      <c r="C2" s="39"/>
      <c r="D2" s="39"/>
      <c r="E2" s="175" t="s">
        <v>2</v>
      </c>
      <c r="F2" s="175"/>
      <c r="G2" s="175"/>
      <c r="H2" s="175"/>
      <c r="I2" s="175"/>
      <c r="J2" s="175"/>
      <c r="K2" s="175"/>
      <c r="L2" s="175"/>
      <c r="M2" s="175"/>
      <c r="N2" s="175"/>
      <c r="O2" s="175"/>
      <c r="P2" s="175"/>
      <c r="Q2" s="175"/>
      <c r="R2" s="40"/>
      <c r="S2" s="174"/>
      <c r="T2" s="174"/>
      <c r="U2" s="2"/>
    </row>
    <row r="3" spans="1:21" ht="14.25" customHeight="1">
      <c r="A3" s="37"/>
      <c r="B3" s="176" t="s">
        <v>3</v>
      </c>
      <c r="C3" s="176"/>
      <c r="D3" s="176"/>
      <c r="E3" s="176"/>
      <c r="F3" s="176"/>
      <c r="G3" s="176"/>
      <c r="H3" s="176"/>
      <c r="I3" s="176"/>
      <c r="J3" s="176"/>
      <c r="K3" s="176"/>
      <c r="L3" s="176"/>
      <c r="M3" s="176"/>
      <c r="N3" s="176"/>
      <c r="O3" s="176"/>
      <c r="P3" s="176"/>
      <c r="Q3" s="176"/>
      <c r="R3" s="176"/>
      <c r="S3" s="176"/>
      <c r="T3" s="176"/>
      <c r="U3" s="2"/>
    </row>
    <row r="4" spans="1:21" ht="14.25" customHeight="1">
      <c r="A4" s="37"/>
      <c r="B4" s="176" t="s">
        <v>4</v>
      </c>
      <c r="C4" s="176"/>
      <c r="D4" s="176"/>
      <c r="E4" s="176"/>
      <c r="F4" s="176"/>
      <c r="G4" s="176"/>
      <c r="H4" s="176"/>
      <c r="I4" s="176"/>
      <c r="J4" s="176"/>
      <c r="K4" s="176"/>
      <c r="L4" s="176"/>
      <c r="M4" s="176"/>
      <c r="N4" s="176"/>
      <c r="O4" s="176"/>
      <c r="P4" s="176"/>
      <c r="Q4" s="176"/>
      <c r="R4" s="176"/>
      <c r="S4" s="176"/>
      <c r="T4" s="176"/>
      <c r="U4" s="2"/>
    </row>
    <row r="5" spans="1:21" ht="14.25" customHeight="1">
      <c r="A5" s="38"/>
      <c r="B5" s="41"/>
      <c r="C5" s="41"/>
      <c r="D5" s="41"/>
      <c r="E5" s="41"/>
      <c r="F5" s="41"/>
      <c r="G5" s="41"/>
      <c r="H5" s="41"/>
      <c r="I5" s="41"/>
      <c r="J5" s="41"/>
      <c r="K5" s="41"/>
      <c r="L5" s="41"/>
      <c r="M5" s="41"/>
      <c r="N5" s="41"/>
      <c r="O5" s="41"/>
      <c r="P5" s="41"/>
      <c r="Q5" s="41"/>
      <c r="R5" s="41"/>
      <c r="S5" s="41"/>
      <c r="T5" s="41"/>
      <c r="U5" s="2"/>
    </row>
    <row r="6" spans="1:21" ht="14.25" customHeight="1">
      <c r="A6" s="37"/>
      <c r="B6" s="176" t="s">
        <v>198</v>
      </c>
      <c r="C6" s="176"/>
      <c r="D6" s="176"/>
      <c r="E6" s="176"/>
      <c r="F6" s="176"/>
      <c r="G6" s="176"/>
      <c r="H6" s="176"/>
      <c r="I6" s="176"/>
      <c r="J6" s="176"/>
      <c r="K6" s="176"/>
      <c r="L6" s="176"/>
      <c r="M6" s="176"/>
      <c r="N6" s="176"/>
      <c r="O6" s="176"/>
      <c r="P6" s="176"/>
      <c r="Q6" s="176"/>
      <c r="R6" s="176"/>
      <c r="S6" s="176"/>
      <c r="T6" s="176"/>
      <c r="U6" s="2"/>
    </row>
    <row r="7" spans="1:21" ht="14.25" customHeight="1">
      <c r="A7" s="2"/>
      <c r="B7" s="42"/>
      <c r="C7" s="42"/>
      <c r="D7" s="42"/>
      <c r="E7" s="42"/>
      <c r="F7" s="42"/>
      <c r="G7" s="42"/>
      <c r="H7" s="42"/>
      <c r="I7" s="42"/>
      <c r="J7" s="42"/>
      <c r="K7" s="42"/>
      <c r="L7" s="42"/>
      <c r="M7" s="42"/>
      <c r="N7" s="42"/>
      <c r="O7" s="42"/>
      <c r="P7" s="42"/>
      <c r="Q7" s="42"/>
      <c r="R7" s="42"/>
      <c r="S7" s="42"/>
      <c r="T7" s="42"/>
      <c r="U7" s="2"/>
    </row>
    <row r="8" spans="1:21" ht="14.25" customHeight="1">
      <c r="A8" s="2"/>
      <c r="B8" s="192" t="s">
        <v>10</v>
      </c>
      <c r="C8" s="193"/>
      <c r="D8" s="193"/>
      <c r="E8" s="194"/>
      <c r="F8" s="42"/>
      <c r="G8" s="192" t="s">
        <v>69</v>
      </c>
      <c r="H8" s="208"/>
      <c r="I8" s="209"/>
      <c r="J8" s="210"/>
      <c r="K8" s="42"/>
      <c r="L8" s="192" t="s">
        <v>70</v>
      </c>
      <c r="M8" s="208"/>
      <c r="N8" s="209"/>
      <c r="O8" s="210"/>
      <c r="P8" s="42"/>
      <c r="Q8" s="192" t="s">
        <v>71</v>
      </c>
      <c r="R8" s="208"/>
      <c r="S8" s="208"/>
      <c r="T8" s="211"/>
      <c r="U8" s="2"/>
    </row>
    <row r="9" spans="1:21" ht="14.25" customHeight="1">
      <c r="A9" s="2"/>
      <c r="B9" s="197">
        <f>IF(district!B9="","",district!B9)</f>
      </c>
      <c r="C9" s="198"/>
      <c r="D9" s="198"/>
      <c r="E9" s="199"/>
      <c r="F9" s="42"/>
      <c r="G9" s="183">
        <f>IF(district!E9="","",district!E9)</f>
      </c>
      <c r="H9" s="184"/>
      <c r="I9" s="184"/>
      <c r="J9" s="185"/>
      <c r="K9" s="42"/>
      <c r="L9" s="183">
        <f>IF(district!H9="","",district!H9)</f>
      </c>
      <c r="M9" s="184"/>
      <c r="N9" s="184"/>
      <c r="O9" s="185"/>
      <c r="P9" s="42"/>
      <c r="Q9" s="183">
        <f>IF(district!E9="","",district!H9+district!E9)</f>
      </c>
      <c r="R9" s="184"/>
      <c r="S9" s="184"/>
      <c r="T9" s="185"/>
      <c r="U9" s="2"/>
    </row>
    <row r="10" spans="1:21" ht="14.25" customHeight="1">
      <c r="A10" s="2"/>
      <c r="B10" s="42"/>
      <c r="C10" s="42"/>
      <c r="D10" s="42"/>
      <c r="E10" s="42"/>
      <c r="F10" s="42"/>
      <c r="G10" s="42"/>
      <c r="H10" s="42"/>
      <c r="I10" s="42"/>
      <c r="J10" s="42"/>
      <c r="K10" s="42"/>
      <c r="L10" s="42"/>
      <c r="M10" s="42"/>
      <c r="N10" s="42"/>
      <c r="O10" s="42"/>
      <c r="P10" s="42"/>
      <c r="Q10" s="42"/>
      <c r="R10" s="42"/>
      <c r="S10" s="42"/>
      <c r="T10" s="42"/>
      <c r="U10" s="2"/>
    </row>
    <row r="11" spans="1:21" ht="14.25" customHeight="1">
      <c r="A11" s="2"/>
      <c r="B11" s="200" t="s">
        <v>76</v>
      </c>
      <c r="C11" s="201"/>
      <c r="D11" s="202"/>
      <c r="E11" s="203"/>
      <c r="F11" s="42"/>
      <c r="G11" s="204" t="s">
        <v>72</v>
      </c>
      <c r="H11" s="205"/>
      <c r="I11" s="202"/>
      <c r="J11" s="203"/>
      <c r="K11" s="42"/>
      <c r="L11" s="200" t="s">
        <v>77</v>
      </c>
      <c r="M11" s="201"/>
      <c r="N11" s="202"/>
      <c r="O11" s="203"/>
      <c r="P11" s="42"/>
      <c r="Q11" s="192" t="s">
        <v>126</v>
      </c>
      <c r="R11" s="206"/>
      <c r="S11" s="206"/>
      <c r="T11" s="207"/>
      <c r="U11" s="2"/>
    </row>
    <row r="12" spans="1:21" ht="14.25" customHeight="1">
      <c r="A12" s="2"/>
      <c r="B12" s="179">
        <f>IF(district!B12="","",district!B12)</f>
      </c>
      <c r="C12" s="180"/>
      <c r="D12" s="181"/>
      <c r="E12" s="182"/>
      <c r="F12" s="42"/>
      <c r="G12" s="195">
        <f>IF(district!E12="","",district!E12)</f>
      </c>
      <c r="H12" s="196"/>
      <c r="I12" s="181"/>
      <c r="J12" s="182"/>
      <c r="K12" s="42"/>
      <c r="L12" s="179">
        <f>IF(OTDA!D12="","",OTDA!D12)</f>
      </c>
      <c r="M12" s="180"/>
      <c r="N12" s="181"/>
      <c r="O12" s="182"/>
      <c r="P12" s="42"/>
      <c r="Q12" s="183">
        <f>IF(data!R13="","",data!R13)</f>
        <v>0</v>
      </c>
      <c r="R12" s="184"/>
      <c r="S12" s="184"/>
      <c r="T12" s="185"/>
      <c r="U12" s="2"/>
    </row>
    <row r="13" spans="1:21" ht="14.25" customHeight="1">
      <c r="A13" s="2"/>
      <c r="B13" s="42"/>
      <c r="C13" s="42"/>
      <c r="D13" s="42"/>
      <c r="E13" s="42"/>
      <c r="F13" s="42"/>
      <c r="G13" s="42"/>
      <c r="H13" s="42"/>
      <c r="I13" s="42"/>
      <c r="J13" s="42"/>
      <c r="K13" s="42"/>
      <c r="L13" s="42"/>
      <c r="M13" s="42"/>
      <c r="N13" s="42"/>
      <c r="O13" s="42"/>
      <c r="P13" s="42"/>
      <c r="Q13" s="42"/>
      <c r="R13" s="42"/>
      <c r="S13" s="42"/>
      <c r="T13" s="42"/>
      <c r="U13" s="2"/>
    </row>
    <row r="14" spans="1:21" ht="14.25" customHeight="1">
      <c r="A14" s="2"/>
      <c r="B14" s="248" t="s">
        <v>84</v>
      </c>
      <c r="C14" s="249"/>
      <c r="D14" s="249"/>
      <c r="E14" s="249"/>
      <c r="F14" s="249"/>
      <c r="G14" s="249"/>
      <c r="H14" s="249"/>
      <c r="I14" s="249"/>
      <c r="J14" s="248" t="s">
        <v>161</v>
      </c>
      <c r="K14" s="251"/>
      <c r="L14" s="251"/>
      <c r="M14" s="248" t="s">
        <v>162</v>
      </c>
      <c r="N14" s="251"/>
      <c r="O14" s="251"/>
      <c r="P14" s="248" t="s">
        <v>127</v>
      </c>
      <c r="Q14" s="251"/>
      <c r="R14" s="251"/>
      <c r="S14" s="250" t="s">
        <v>122</v>
      </c>
      <c r="T14" s="250" t="s">
        <v>121</v>
      </c>
      <c r="U14" s="2"/>
    </row>
    <row r="15" spans="1:21" ht="14.25" customHeight="1">
      <c r="A15" s="2"/>
      <c r="B15" s="249"/>
      <c r="C15" s="249"/>
      <c r="D15" s="249"/>
      <c r="E15" s="249"/>
      <c r="F15" s="249"/>
      <c r="G15" s="249"/>
      <c r="H15" s="249"/>
      <c r="I15" s="249"/>
      <c r="J15" s="251"/>
      <c r="K15" s="251"/>
      <c r="L15" s="251"/>
      <c r="M15" s="251"/>
      <c r="N15" s="251"/>
      <c r="O15" s="251"/>
      <c r="P15" s="251"/>
      <c r="Q15" s="251"/>
      <c r="R15" s="251"/>
      <c r="S15" s="250"/>
      <c r="T15" s="250"/>
      <c r="U15" s="2"/>
    </row>
    <row r="16" spans="1:21" ht="14.25" customHeight="1">
      <c r="A16" s="2"/>
      <c r="B16" s="49" t="s">
        <v>85</v>
      </c>
      <c r="C16" s="244" t="s">
        <v>115</v>
      </c>
      <c r="D16" s="244"/>
      <c r="E16" s="244"/>
      <c r="F16" s="244"/>
      <c r="G16" s="244"/>
      <c r="H16" s="244"/>
      <c r="I16" s="244"/>
      <c r="J16" s="231">
        <f>SUM(J17:L22)</f>
        <v>0</v>
      </c>
      <c r="K16" s="232"/>
      <c r="L16" s="232"/>
      <c r="M16" s="231">
        <f>SUM(M17:O22)</f>
        <v>0</v>
      </c>
      <c r="N16" s="232"/>
      <c r="O16" s="232"/>
      <c r="P16" s="233">
        <f>IF(district!$B$9="","",ROUND(M16/$Q$9,2))</f>
      </c>
      <c r="Q16" s="234"/>
      <c r="R16" s="235"/>
      <c r="S16" s="50"/>
      <c r="T16" s="50"/>
      <c r="U16" s="2"/>
    </row>
    <row r="17" spans="1:21" ht="14.25" customHeight="1">
      <c r="A17" s="2"/>
      <c r="B17" s="51" t="s">
        <v>86</v>
      </c>
      <c r="C17" s="154" t="s">
        <v>114</v>
      </c>
      <c r="D17" s="154"/>
      <c r="E17" s="154"/>
      <c r="F17" s="154"/>
      <c r="G17" s="154"/>
      <c r="H17" s="154"/>
      <c r="I17" s="154"/>
      <c r="J17" s="232">
        <f>+data!M18</f>
        <v>0</v>
      </c>
      <c r="K17" s="232"/>
      <c r="L17" s="232"/>
      <c r="M17" s="232">
        <f>+data!P18</f>
        <v>0</v>
      </c>
      <c r="N17" s="232"/>
      <c r="O17" s="232"/>
      <c r="P17" s="243"/>
      <c r="Q17" s="242"/>
      <c r="R17" s="242"/>
      <c r="S17" s="22">
        <f>IF(data!U18="","",data!U18)</f>
      </c>
      <c r="T17" s="22">
        <f>IF(data!V18="","",data!V18)</f>
      </c>
      <c r="U17" s="2"/>
    </row>
    <row r="18" spans="1:21" ht="14.25" customHeight="1">
      <c r="A18" s="2"/>
      <c r="B18" s="51" t="s">
        <v>87</v>
      </c>
      <c r="C18" s="154" t="s">
        <v>116</v>
      </c>
      <c r="D18" s="154"/>
      <c r="E18" s="154"/>
      <c r="F18" s="154"/>
      <c r="G18" s="154"/>
      <c r="H18" s="154"/>
      <c r="I18" s="154"/>
      <c r="J18" s="232">
        <f>+data!M19</f>
        <v>0</v>
      </c>
      <c r="K18" s="232"/>
      <c r="L18" s="232"/>
      <c r="M18" s="232">
        <f>+data!P19</f>
        <v>0</v>
      </c>
      <c r="N18" s="232"/>
      <c r="O18" s="232"/>
      <c r="P18" s="243"/>
      <c r="Q18" s="242"/>
      <c r="R18" s="242"/>
      <c r="S18" s="22">
        <f>IF(data!U19="","",data!U19)</f>
      </c>
      <c r="T18" s="22">
        <f>IF(data!V19="","",data!V19)</f>
      </c>
      <c r="U18" s="2"/>
    </row>
    <row r="19" spans="1:21" ht="14.25" customHeight="1">
      <c r="A19" s="2"/>
      <c r="B19" s="51" t="s">
        <v>88</v>
      </c>
      <c r="C19" s="154" t="s">
        <v>177</v>
      </c>
      <c r="D19" s="154"/>
      <c r="E19" s="154"/>
      <c r="F19" s="154"/>
      <c r="G19" s="154"/>
      <c r="H19" s="154"/>
      <c r="I19" s="154"/>
      <c r="J19" s="232">
        <f>+data!M20</f>
        <v>0</v>
      </c>
      <c r="K19" s="232"/>
      <c r="L19" s="232"/>
      <c r="M19" s="232">
        <f>+data!P20</f>
        <v>0</v>
      </c>
      <c r="N19" s="232"/>
      <c r="O19" s="232"/>
      <c r="P19" s="243"/>
      <c r="Q19" s="242"/>
      <c r="R19" s="242"/>
      <c r="S19" s="22">
        <f>IF(data!U20="","",data!U20)</f>
      </c>
      <c r="T19" s="22">
        <f>IF(data!V20="","",data!V20)</f>
      </c>
      <c r="U19" s="2"/>
    </row>
    <row r="20" spans="1:21" ht="14.25" customHeight="1">
      <c r="A20" s="2"/>
      <c r="B20" s="51" t="s">
        <v>89</v>
      </c>
      <c r="C20" s="154" t="s">
        <v>178</v>
      </c>
      <c r="D20" s="154"/>
      <c r="E20" s="154"/>
      <c r="F20" s="154"/>
      <c r="G20" s="154"/>
      <c r="H20" s="154"/>
      <c r="I20" s="154"/>
      <c r="J20" s="232">
        <f>+data!M21</f>
        <v>0</v>
      </c>
      <c r="K20" s="232"/>
      <c r="L20" s="232"/>
      <c r="M20" s="232">
        <f>+data!P21</f>
        <v>0</v>
      </c>
      <c r="N20" s="232"/>
      <c r="O20" s="232"/>
      <c r="P20" s="243"/>
      <c r="Q20" s="242"/>
      <c r="R20" s="242"/>
      <c r="S20" s="22">
        <f>IF(data!U21="","",data!U21)</f>
      </c>
      <c r="T20" s="22">
        <f>IF(data!V21="","",data!V21)</f>
      </c>
      <c r="U20" s="2"/>
    </row>
    <row r="21" spans="1:21" ht="14.25" customHeight="1">
      <c r="A21" s="2"/>
      <c r="B21" s="51" t="s">
        <v>90</v>
      </c>
      <c r="C21" s="154" t="s">
        <v>179</v>
      </c>
      <c r="D21" s="154"/>
      <c r="E21" s="154"/>
      <c r="F21" s="154"/>
      <c r="G21" s="154"/>
      <c r="H21" s="154"/>
      <c r="I21" s="154"/>
      <c r="J21" s="232">
        <f>+data!M22</f>
        <v>0</v>
      </c>
      <c r="K21" s="232"/>
      <c r="L21" s="232"/>
      <c r="M21" s="232">
        <f>+data!P22</f>
        <v>0</v>
      </c>
      <c r="N21" s="232"/>
      <c r="O21" s="232"/>
      <c r="P21" s="243"/>
      <c r="Q21" s="242"/>
      <c r="R21" s="242"/>
      <c r="S21" s="22">
        <f>IF(data!U22="","",data!U22)</f>
      </c>
      <c r="T21" s="22">
        <f>IF(data!V22="","",data!V22)</f>
      </c>
      <c r="U21" s="2"/>
    </row>
    <row r="22" spans="1:21" ht="14.25" customHeight="1">
      <c r="A22" s="2"/>
      <c r="B22" s="51" t="s">
        <v>91</v>
      </c>
      <c r="C22" s="154" t="s">
        <v>180</v>
      </c>
      <c r="D22" s="154"/>
      <c r="E22" s="154"/>
      <c r="F22" s="154"/>
      <c r="G22" s="154"/>
      <c r="H22" s="154"/>
      <c r="I22" s="154"/>
      <c r="J22" s="232">
        <f>+data!M23</f>
        <v>0</v>
      </c>
      <c r="K22" s="232"/>
      <c r="L22" s="232"/>
      <c r="M22" s="232">
        <f>+data!P23</f>
        <v>0</v>
      </c>
      <c r="N22" s="232"/>
      <c r="O22" s="232"/>
      <c r="P22" s="243"/>
      <c r="Q22" s="242"/>
      <c r="R22" s="242"/>
      <c r="S22" s="22">
        <f>IF(data!U23="","",data!U23)</f>
      </c>
      <c r="T22" s="22">
        <f>IF(data!V23="","",data!V23)</f>
      </c>
      <c r="U22" s="2"/>
    </row>
    <row r="23" spans="1:21" ht="14.25" customHeight="1">
      <c r="A23" s="2"/>
      <c r="B23" s="49" t="s">
        <v>92</v>
      </c>
      <c r="C23" s="244" t="s">
        <v>165</v>
      </c>
      <c r="D23" s="244"/>
      <c r="E23" s="244"/>
      <c r="F23" s="244"/>
      <c r="G23" s="244"/>
      <c r="H23" s="244"/>
      <c r="I23" s="244"/>
      <c r="J23" s="231">
        <f>SUM(J24:L25)</f>
        <v>0</v>
      </c>
      <c r="K23" s="232"/>
      <c r="L23" s="232"/>
      <c r="M23" s="231">
        <f>SUM(M24:O25)</f>
        <v>0</v>
      </c>
      <c r="N23" s="232"/>
      <c r="O23" s="232"/>
      <c r="P23" s="233">
        <f>IF(district!$B$9="","",ROUND(M23/$Q$9,2))</f>
      </c>
      <c r="Q23" s="234"/>
      <c r="R23" s="235"/>
      <c r="S23" s="52"/>
      <c r="T23" s="52"/>
      <c r="U23" s="2"/>
    </row>
    <row r="24" spans="1:21" ht="14.25" customHeight="1">
      <c r="A24" s="2"/>
      <c r="B24" s="51" t="s">
        <v>93</v>
      </c>
      <c r="C24" s="154" t="s">
        <v>117</v>
      </c>
      <c r="D24" s="154"/>
      <c r="E24" s="154"/>
      <c r="F24" s="154"/>
      <c r="G24" s="154"/>
      <c r="H24" s="154"/>
      <c r="I24" s="154"/>
      <c r="J24" s="232">
        <f>+data!M25</f>
        <v>0</v>
      </c>
      <c r="K24" s="232"/>
      <c r="L24" s="232"/>
      <c r="M24" s="232">
        <f>+data!P25</f>
        <v>0</v>
      </c>
      <c r="N24" s="232"/>
      <c r="O24" s="232"/>
      <c r="P24" s="243"/>
      <c r="Q24" s="242"/>
      <c r="R24" s="242"/>
      <c r="S24" s="22">
        <f>IF(data!U25="","",data!U25)</f>
      </c>
      <c r="T24" s="22">
        <f>IF(data!V25="","",data!V25)</f>
      </c>
      <c r="U24" s="2"/>
    </row>
    <row r="25" spans="1:21" ht="14.25" customHeight="1">
      <c r="A25" s="2"/>
      <c r="B25" s="51" t="s">
        <v>94</v>
      </c>
      <c r="C25" s="154" t="s">
        <v>133</v>
      </c>
      <c r="D25" s="154"/>
      <c r="E25" s="154"/>
      <c r="F25" s="154"/>
      <c r="G25" s="154"/>
      <c r="H25" s="154"/>
      <c r="I25" s="154"/>
      <c r="J25" s="232">
        <f>+data!M26</f>
        <v>0</v>
      </c>
      <c r="K25" s="232"/>
      <c r="L25" s="232"/>
      <c r="M25" s="232">
        <f>+data!P26</f>
        <v>0</v>
      </c>
      <c r="N25" s="232"/>
      <c r="O25" s="232"/>
      <c r="P25" s="243"/>
      <c r="Q25" s="242"/>
      <c r="R25" s="242"/>
      <c r="S25" s="22">
        <f>IF(data!U26="","",data!U26)</f>
      </c>
      <c r="T25" s="22">
        <f>IF(data!V26="","",data!V26)</f>
      </c>
      <c r="U25" s="2"/>
    </row>
    <row r="26" spans="1:21" ht="14.25" customHeight="1">
      <c r="A26" s="2"/>
      <c r="B26" s="49" t="s">
        <v>95</v>
      </c>
      <c r="C26" s="244" t="s">
        <v>181</v>
      </c>
      <c r="D26" s="244"/>
      <c r="E26" s="244"/>
      <c r="F26" s="244"/>
      <c r="G26" s="244"/>
      <c r="H26" s="244"/>
      <c r="I26" s="244"/>
      <c r="J26" s="231">
        <f>SUM(J27:L28)</f>
        <v>0</v>
      </c>
      <c r="K26" s="232"/>
      <c r="L26" s="232"/>
      <c r="M26" s="231">
        <f>SUM(M27:O28)</f>
        <v>0</v>
      </c>
      <c r="N26" s="232"/>
      <c r="O26" s="232"/>
      <c r="P26" s="233">
        <f>IF(district!$B$9="","",ROUND(M26/$Q$9,2))</f>
      </c>
      <c r="Q26" s="234"/>
      <c r="R26" s="235"/>
      <c r="S26" s="52"/>
      <c r="T26" s="52"/>
      <c r="U26" s="2"/>
    </row>
    <row r="27" spans="1:21" ht="14.25" customHeight="1">
      <c r="A27" s="2"/>
      <c r="B27" s="51" t="s">
        <v>96</v>
      </c>
      <c r="C27" s="154" t="s">
        <v>182</v>
      </c>
      <c r="D27" s="154"/>
      <c r="E27" s="154"/>
      <c r="F27" s="154"/>
      <c r="G27" s="154"/>
      <c r="H27" s="154"/>
      <c r="I27" s="154"/>
      <c r="J27" s="232">
        <f>+data!M28</f>
        <v>0</v>
      </c>
      <c r="K27" s="232"/>
      <c r="L27" s="232"/>
      <c r="M27" s="232">
        <f>+data!P28</f>
        <v>0</v>
      </c>
      <c r="N27" s="232"/>
      <c r="O27" s="232"/>
      <c r="P27" s="243"/>
      <c r="Q27" s="242"/>
      <c r="R27" s="242"/>
      <c r="S27" s="22">
        <f>IF(data!U28="","",data!U28)</f>
        <v>39356</v>
      </c>
      <c r="T27" s="22">
        <f>IF(data!V28="","",data!V28)</f>
        <v>39721</v>
      </c>
      <c r="U27" s="2"/>
    </row>
    <row r="28" spans="1:21" ht="14.25" customHeight="1">
      <c r="A28" s="2"/>
      <c r="B28" s="51" t="s">
        <v>97</v>
      </c>
      <c r="C28" s="154" t="s">
        <v>183</v>
      </c>
      <c r="D28" s="154"/>
      <c r="E28" s="154"/>
      <c r="F28" s="154"/>
      <c r="G28" s="154"/>
      <c r="H28" s="154"/>
      <c r="I28" s="154"/>
      <c r="J28" s="232">
        <f>+data!M29</f>
        <v>0</v>
      </c>
      <c r="K28" s="232"/>
      <c r="L28" s="232"/>
      <c r="M28" s="232">
        <f>+data!P29</f>
        <v>0</v>
      </c>
      <c r="N28" s="232"/>
      <c r="O28" s="232"/>
      <c r="P28" s="243"/>
      <c r="Q28" s="242"/>
      <c r="R28" s="242"/>
      <c r="S28" s="22">
        <f>IF(data!U29="","",data!U29)</f>
        <v>39356</v>
      </c>
      <c r="T28" s="22">
        <f>IF(data!V29="","",data!V29)</f>
        <v>39721</v>
      </c>
      <c r="U28" s="2"/>
    </row>
    <row r="29" spans="1:21" ht="14.25" customHeight="1">
      <c r="A29" s="2"/>
      <c r="B29" s="49" t="s">
        <v>98</v>
      </c>
      <c r="C29" s="244" t="s">
        <v>184</v>
      </c>
      <c r="D29" s="244"/>
      <c r="E29" s="244"/>
      <c r="F29" s="244"/>
      <c r="G29" s="244"/>
      <c r="H29" s="244"/>
      <c r="I29" s="244"/>
      <c r="J29" s="229"/>
      <c r="K29" s="230"/>
      <c r="L29" s="230"/>
      <c r="M29" s="231">
        <f>SUM(M30:O35)</f>
        <v>0</v>
      </c>
      <c r="N29" s="232"/>
      <c r="O29" s="232"/>
      <c r="P29" s="233">
        <f>IF(district!$B$9="","",ROUND(M29/$Q$9,2))</f>
      </c>
      <c r="Q29" s="234"/>
      <c r="R29" s="235"/>
      <c r="S29" s="52"/>
      <c r="T29" s="52"/>
      <c r="U29" s="2"/>
    </row>
    <row r="30" spans="1:21" ht="14.25" customHeight="1">
      <c r="A30" s="2"/>
      <c r="B30" s="51" t="s">
        <v>99</v>
      </c>
      <c r="C30" s="154" t="s">
        <v>167</v>
      </c>
      <c r="D30" s="154"/>
      <c r="E30" s="154"/>
      <c r="F30" s="154"/>
      <c r="G30" s="154"/>
      <c r="H30" s="154"/>
      <c r="I30" s="154"/>
      <c r="J30" s="230"/>
      <c r="K30" s="230"/>
      <c r="L30" s="230"/>
      <c r="M30" s="232">
        <f>+data!P31</f>
        <v>0</v>
      </c>
      <c r="N30" s="232"/>
      <c r="O30" s="232"/>
      <c r="P30" s="243"/>
      <c r="Q30" s="242"/>
      <c r="R30" s="242"/>
      <c r="S30" s="22">
        <f>IF(data!U31="","",data!U31)</f>
        <v>39356</v>
      </c>
      <c r="T30" s="22">
        <f>IF(data!V31="","",data!V31)</f>
        <v>39721</v>
      </c>
      <c r="U30" s="2"/>
    </row>
    <row r="31" spans="1:21" ht="14.25" customHeight="1">
      <c r="A31" s="2"/>
      <c r="B31" s="51" t="s">
        <v>100</v>
      </c>
      <c r="C31" s="154" t="s">
        <v>168</v>
      </c>
      <c r="D31" s="154"/>
      <c r="E31" s="154"/>
      <c r="F31" s="154"/>
      <c r="G31" s="154"/>
      <c r="H31" s="154"/>
      <c r="I31" s="154"/>
      <c r="J31" s="230"/>
      <c r="K31" s="230"/>
      <c r="L31" s="230"/>
      <c r="M31" s="232">
        <f>+data!P32</f>
        <v>0</v>
      </c>
      <c r="N31" s="232"/>
      <c r="O31" s="232"/>
      <c r="P31" s="243"/>
      <c r="Q31" s="242"/>
      <c r="R31" s="242"/>
      <c r="S31" s="22">
        <f>IF(data!U32="","",data!U32)</f>
        <v>39356</v>
      </c>
      <c r="T31" s="22">
        <f>IF(data!V32="","",data!V32)</f>
        <v>39721</v>
      </c>
      <c r="U31" s="2"/>
    </row>
    <row r="32" spans="1:21" ht="14.25" customHeight="1">
      <c r="A32" s="2"/>
      <c r="B32" s="51" t="s">
        <v>101</v>
      </c>
      <c r="C32" s="154" t="s">
        <v>185</v>
      </c>
      <c r="D32" s="154"/>
      <c r="E32" s="154"/>
      <c r="F32" s="154"/>
      <c r="G32" s="154"/>
      <c r="H32" s="154"/>
      <c r="I32" s="154"/>
      <c r="J32" s="230"/>
      <c r="K32" s="230"/>
      <c r="L32" s="230"/>
      <c r="M32" s="232">
        <f>+data!P33</f>
        <v>0</v>
      </c>
      <c r="N32" s="232"/>
      <c r="O32" s="232"/>
      <c r="P32" s="243"/>
      <c r="Q32" s="242"/>
      <c r="R32" s="242"/>
      <c r="S32" s="22">
        <f>IF(data!U33="","",data!U33)</f>
        <v>39356</v>
      </c>
      <c r="T32" s="22">
        <f>IF(data!V33="","",data!V33)</f>
        <v>39721</v>
      </c>
      <c r="U32" s="2"/>
    </row>
    <row r="33" spans="1:21" ht="14.25" customHeight="1">
      <c r="A33" s="2"/>
      <c r="B33" s="51" t="s">
        <v>102</v>
      </c>
      <c r="C33" s="154" t="s">
        <v>138</v>
      </c>
      <c r="D33" s="154"/>
      <c r="E33" s="154"/>
      <c r="F33" s="154"/>
      <c r="G33" s="154"/>
      <c r="H33" s="154"/>
      <c r="I33" s="154"/>
      <c r="J33" s="230"/>
      <c r="K33" s="230"/>
      <c r="L33" s="230"/>
      <c r="M33" s="232">
        <f>+data!P34</f>
        <v>0</v>
      </c>
      <c r="N33" s="232"/>
      <c r="O33" s="232"/>
      <c r="P33" s="243"/>
      <c r="Q33" s="242"/>
      <c r="R33" s="242"/>
      <c r="S33" s="22">
        <f>IF(data!U34="","",data!U34)</f>
        <v>39356</v>
      </c>
      <c r="T33" s="22">
        <f>IF(data!V34="","",data!V34)</f>
        <v>39721</v>
      </c>
      <c r="U33" s="2"/>
    </row>
    <row r="34" spans="1:21" ht="14.25" customHeight="1">
      <c r="A34" s="2"/>
      <c r="B34" s="51" t="s">
        <v>103</v>
      </c>
      <c r="C34" s="154" t="s">
        <v>186</v>
      </c>
      <c r="D34" s="154"/>
      <c r="E34" s="154"/>
      <c r="F34" s="154"/>
      <c r="G34" s="154"/>
      <c r="H34" s="154"/>
      <c r="I34" s="154"/>
      <c r="J34" s="230"/>
      <c r="K34" s="230"/>
      <c r="L34" s="230"/>
      <c r="M34" s="232">
        <f>+data!P35</f>
        <v>0</v>
      </c>
      <c r="N34" s="232"/>
      <c r="O34" s="232"/>
      <c r="P34" s="243"/>
      <c r="Q34" s="242"/>
      <c r="R34" s="242"/>
      <c r="S34" s="22">
        <f>IF(data!U35="","",data!U35)</f>
      </c>
      <c r="T34" s="22">
        <f>IF(data!V35="","",data!V35)</f>
      </c>
      <c r="U34" s="2"/>
    </row>
    <row r="35" spans="1:21" ht="14.25" customHeight="1">
      <c r="A35" s="2"/>
      <c r="B35" s="51" t="s">
        <v>104</v>
      </c>
      <c r="C35" s="154" t="s">
        <v>187</v>
      </c>
      <c r="D35" s="154"/>
      <c r="E35" s="154"/>
      <c r="F35" s="154"/>
      <c r="G35" s="154"/>
      <c r="H35" s="154"/>
      <c r="I35" s="154"/>
      <c r="J35" s="230"/>
      <c r="K35" s="230"/>
      <c r="L35" s="230"/>
      <c r="M35" s="232">
        <f>+data!P36</f>
        <v>0</v>
      </c>
      <c r="N35" s="232"/>
      <c r="O35" s="232"/>
      <c r="P35" s="243"/>
      <c r="Q35" s="242"/>
      <c r="R35" s="242"/>
      <c r="S35" s="22">
        <f>IF(data!U36="","",data!U36)</f>
      </c>
      <c r="T35" s="22">
        <f>IF(data!V36="","",data!V36)</f>
      </c>
      <c r="U35" s="2"/>
    </row>
    <row r="36" spans="1:21" ht="14.25" customHeight="1">
      <c r="A36" s="2"/>
      <c r="B36" s="53" t="s">
        <v>105</v>
      </c>
      <c r="C36" s="246" t="s">
        <v>141</v>
      </c>
      <c r="D36" s="246"/>
      <c r="E36" s="246"/>
      <c r="F36" s="246"/>
      <c r="G36" s="246"/>
      <c r="H36" s="246"/>
      <c r="I36" s="246"/>
      <c r="J36" s="247">
        <f>+data!M37</f>
        <v>0</v>
      </c>
      <c r="K36" s="247"/>
      <c r="L36" s="247"/>
      <c r="M36" s="247">
        <f>+data!P37</f>
        <v>0</v>
      </c>
      <c r="N36" s="247"/>
      <c r="O36" s="247"/>
      <c r="P36" s="225">
        <f>IF(district!$B$9="","",ROUND(M36/$Q$9,2))</f>
      </c>
      <c r="Q36" s="226"/>
      <c r="R36" s="227"/>
      <c r="S36" s="22">
        <f>IF(data!U37="","",data!U37)</f>
      </c>
      <c r="T36" s="22">
        <f>IF(data!V37="","",data!V37)</f>
      </c>
      <c r="U36" s="2"/>
    </row>
    <row r="37" spans="1:21" ht="14.25" customHeight="1">
      <c r="A37" s="2"/>
      <c r="B37" s="54"/>
      <c r="C37" s="54"/>
      <c r="D37" s="54"/>
      <c r="E37" s="54"/>
      <c r="F37" s="54"/>
      <c r="G37" s="54"/>
      <c r="H37" s="54"/>
      <c r="I37" s="54"/>
      <c r="J37" s="55"/>
      <c r="K37" s="55"/>
      <c r="L37" s="55"/>
      <c r="M37" s="55"/>
      <c r="N37" s="55"/>
      <c r="O37" s="55"/>
      <c r="P37" s="54"/>
      <c r="Q37" s="54"/>
      <c r="R37" s="54"/>
      <c r="S37" s="54"/>
      <c r="T37" s="54"/>
      <c r="U37" s="2"/>
    </row>
    <row r="38" spans="1:21" ht="14.25" customHeight="1">
      <c r="A38" s="2"/>
      <c r="B38" s="49" t="s">
        <v>106</v>
      </c>
      <c r="C38" s="244" t="s">
        <v>142</v>
      </c>
      <c r="D38" s="244"/>
      <c r="E38" s="244"/>
      <c r="F38" s="244"/>
      <c r="G38" s="244"/>
      <c r="H38" s="244"/>
      <c r="I38" s="244"/>
      <c r="J38" s="229"/>
      <c r="K38" s="230"/>
      <c r="L38" s="230"/>
      <c r="M38" s="231">
        <f>SUM(M39:O41)</f>
        <v>0</v>
      </c>
      <c r="N38" s="232"/>
      <c r="O38" s="232"/>
      <c r="P38" s="233">
        <f>IF(district!$B$9="","",ROUND(M38/$Q$9,2))</f>
      </c>
      <c r="Q38" s="234"/>
      <c r="R38" s="235"/>
      <c r="S38" s="50"/>
      <c r="T38" s="50"/>
      <c r="U38" s="2"/>
    </row>
    <row r="39" spans="1:21" ht="14.25" customHeight="1">
      <c r="A39" s="2"/>
      <c r="B39" s="51" t="s">
        <v>107</v>
      </c>
      <c r="C39" s="154" t="s">
        <v>143</v>
      </c>
      <c r="D39" s="154"/>
      <c r="E39" s="154"/>
      <c r="F39" s="154"/>
      <c r="G39" s="154"/>
      <c r="H39" s="154"/>
      <c r="I39" s="154"/>
      <c r="J39" s="230"/>
      <c r="K39" s="230"/>
      <c r="L39" s="230"/>
      <c r="M39" s="232">
        <f>+data!P40</f>
        <v>0</v>
      </c>
      <c r="N39" s="232"/>
      <c r="O39" s="232"/>
      <c r="P39" s="243"/>
      <c r="Q39" s="242"/>
      <c r="R39" s="242"/>
      <c r="S39" s="22">
        <f>IF(data!U40="","",data!U40)</f>
        <v>39356</v>
      </c>
      <c r="T39" s="22">
        <f>IF(data!V40="","",data!V40)</f>
        <v>39721</v>
      </c>
      <c r="U39" s="2"/>
    </row>
    <row r="40" spans="1:21" ht="14.25" customHeight="1">
      <c r="A40" s="2"/>
      <c r="B40" s="51" t="s">
        <v>108</v>
      </c>
      <c r="C40" s="154" t="s">
        <v>144</v>
      </c>
      <c r="D40" s="154"/>
      <c r="E40" s="154"/>
      <c r="F40" s="154"/>
      <c r="G40" s="154"/>
      <c r="H40" s="154"/>
      <c r="I40" s="154"/>
      <c r="J40" s="230"/>
      <c r="K40" s="230"/>
      <c r="L40" s="230"/>
      <c r="M40" s="232">
        <f>+data!P41</f>
        <v>0</v>
      </c>
      <c r="N40" s="232"/>
      <c r="O40" s="232"/>
      <c r="P40" s="243"/>
      <c r="Q40" s="242"/>
      <c r="R40" s="242"/>
      <c r="S40" s="22">
        <f>IF(data!U41="","",data!U41)</f>
        <v>39356</v>
      </c>
      <c r="T40" s="22">
        <f>IF(data!V41="","",data!V41)</f>
        <v>39721</v>
      </c>
      <c r="U40" s="2"/>
    </row>
    <row r="41" spans="1:21" ht="14.25" customHeight="1">
      <c r="A41" s="2"/>
      <c r="B41" s="51" t="s">
        <v>109</v>
      </c>
      <c r="C41" s="154" t="s">
        <v>145</v>
      </c>
      <c r="D41" s="154"/>
      <c r="E41" s="154"/>
      <c r="F41" s="154"/>
      <c r="G41" s="154"/>
      <c r="H41" s="154"/>
      <c r="I41" s="154"/>
      <c r="J41" s="230"/>
      <c r="K41" s="230"/>
      <c r="L41" s="230"/>
      <c r="M41" s="232">
        <f>+data!P42</f>
        <v>0</v>
      </c>
      <c r="N41" s="232"/>
      <c r="O41" s="232"/>
      <c r="P41" s="243"/>
      <c r="Q41" s="242"/>
      <c r="R41" s="242"/>
      <c r="S41" s="22">
        <f>IF(data!U42="","",data!U42)</f>
        <v>39356</v>
      </c>
      <c r="T41" s="22">
        <f>IF(data!V42="","",data!V42)</f>
        <v>39721</v>
      </c>
      <c r="U41" s="2"/>
    </row>
    <row r="42" spans="1:21" ht="14.25" customHeight="1">
      <c r="A42" s="2"/>
      <c r="B42" s="49" t="s">
        <v>110</v>
      </c>
      <c r="C42" s="244" t="s">
        <v>146</v>
      </c>
      <c r="D42" s="244"/>
      <c r="E42" s="244"/>
      <c r="F42" s="244"/>
      <c r="G42" s="244"/>
      <c r="H42" s="244"/>
      <c r="I42" s="244"/>
      <c r="J42" s="229"/>
      <c r="K42" s="230"/>
      <c r="L42" s="230"/>
      <c r="M42" s="231">
        <f>SUM(M43:O44)</f>
        <v>0</v>
      </c>
      <c r="N42" s="232"/>
      <c r="O42" s="232"/>
      <c r="P42" s="233">
        <f>IF(district!$B$9="","",ROUND(M42/$Q$9,2))</f>
      </c>
      <c r="Q42" s="234"/>
      <c r="R42" s="235"/>
      <c r="S42" s="52"/>
      <c r="T42" s="52"/>
      <c r="U42" s="2"/>
    </row>
    <row r="43" spans="1:21" ht="14.25" customHeight="1">
      <c r="A43" s="2"/>
      <c r="B43" s="51" t="s">
        <v>111</v>
      </c>
      <c r="C43" s="154" t="s">
        <v>188</v>
      </c>
      <c r="D43" s="154"/>
      <c r="E43" s="154"/>
      <c r="F43" s="154"/>
      <c r="G43" s="154"/>
      <c r="H43" s="154"/>
      <c r="I43" s="154"/>
      <c r="J43" s="230"/>
      <c r="K43" s="230"/>
      <c r="L43" s="230"/>
      <c r="M43" s="232">
        <f>+data!P44</f>
        <v>0</v>
      </c>
      <c r="N43" s="232"/>
      <c r="O43" s="232"/>
      <c r="P43" s="243"/>
      <c r="Q43" s="242"/>
      <c r="R43" s="242"/>
      <c r="S43" s="22">
        <f>IF(data!U44="","",data!U44)</f>
        <v>39356</v>
      </c>
      <c r="T43" s="22">
        <f>IF(data!V44="","",data!V44)</f>
        <v>39721</v>
      </c>
      <c r="U43" s="2"/>
    </row>
    <row r="44" spans="1:21" ht="14.25" customHeight="1">
      <c r="A44" s="2"/>
      <c r="B44" s="51" t="s">
        <v>112</v>
      </c>
      <c r="C44" s="154" t="s">
        <v>189</v>
      </c>
      <c r="D44" s="154"/>
      <c r="E44" s="154"/>
      <c r="F44" s="154"/>
      <c r="G44" s="154"/>
      <c r="H44" s="154"/>
      <c r="I44" s="154"/>
      <c r="J44" s="230"/>
      <c r="K44" s="230"/>
      <c r="L44" s="230"/>
      <c r="M44" s="232">
        <f>+data!P45</f>
        <v>0</v>
      </c>
      <c r="N44" s="232"/>
      <c r="O44" s="232"/>
      <c r="P44" s="243"/>
      <c r="Q44" s="242"/>
      <c r="R44" s="242"/>
      <c r="S44" s="22">
        <f>IF(data!U45="","",data!U45)</f>
        <v>39722</v>
      </c>
      <c r="T44" s="22">
        <f>IF(data!V45="","",data!V45)</f>
        <v>40086</v>
      </c>
      <c r="U44" s="2"/>
    </row>
    <row r="45" spans="1:21" ht="14.25" customHeight="1">
      <c r="A45" s="2"/>
      <c r="B45" s="49" t="s">
        <v>113</v>
      </c>
      <c r="C45" s="244" t="s">
        <v>148</v>
      </c>
      <c r="D45" s="244"/>
      <c r="E45" s="244"/>
      <c r="F45" s="244"/>
      <c r="G45" s="244"/>
      <c r="H45" s="244"/>
      <c r="I45" s="244"/>
      <c r="J45" s="229"/>
      <c r="K45" s="230"/>
      <c r="L45" s="230"/>
      <c r="M45" s="231">
        <f>+data!P46</f>
        <v>0</v>
      </c>
      <c r="N45" s="232"/>
      <c r="O45" s="232"/>
      <c r="P45" s="233">
        <f>IF(district!$B$9="","",ROUND(M45/$Q$9,2))</f>
      </c>
      <c r="Q45" s="234"/>
      <c r="R45" s="235"/>
      <c r="S45" s="50"/>
      <c r="T45" s="50"/>
      <c r="U45" s="2"/>
    </row>
    <row r="46" spans="1:21" ht="14.25" customHeight="1">
      <c r="A46" s="2"/>
      <c r="B46" s="54"/>
      <c r="C46" s="54"/>
      <c r="D46" s="54"/>
      <c r="E46" s="54"/>
      <c r="F46" s="54"/>
      <c r="G46" s="54"/>
      <c r="H46" s="54"/>
      <c r="I46" s="54"/>
      <c r="J46" s="54"/>
      <c r="K46" s="54"/>
      <c r="L46" s="54"/>
      <c r="M46" s="54"/>
      <c r="N46" s="54"/>
      <c r="O46" s="54"/>
      <c r="P46" s="54"/>
      <c r="Q46" s="54"/>
      <c r="R46" s="54"/>
      <c r="S46" s="54"/>
      <c r="T46" s="54"/>
      <c r="U46" s="2"/>
    </row>
    <row r="47" spans="1:21" ht="14.25" customHeight="1">
      <c r="A47" s="2"/>
      <c r="B47" s="236" t="s">
        <v>172</v>
      </c>
      <c r="C47" s="154"/>
      <c r="D47" s="154"/>
      <c r="E47" s="154"/>
      <c r="F47" s="154"/>
      <c r="G47" s="154"/>
      <c r="H47" s="154"/>
      <c r="I47" s="154"/>
      <c r="J47" s="245">
        <f>+data!M18+data!M20+data!M22+data!M25+data!M28</f>
        <v>0</v>
      </c>
      <c r="K47" s="245"/>
      <c r="L47" s="245"/>
      <c r="M47" s="245">
        <f>+data!P18+data!P20+data!P22+data!P25+data!P28+data!P31+data!P33+data!P34+data!P35+data!P40+data!P41+data!P42+data!P44+data!P45+data!P46</f>
        <v>0</v>
      </c>
      <c r="N47" s="245"/>
      <c r="O47" s="245"/>
      <c r="P47" s="233">
        <f>IF(district!$B$9="","",ROUND(M47/$Q$9,2))</f>
      </c>
      <c r="Q47" s="234"/>
      <c r="R47" s="235"/>
      <c r="S47" s="50"/>
      <c r="T47" s="50"/>
      <c r="U47" s="2"/>
    </row>
    <row r="48" spans="1:21" ht="14.25" customHeight="1">
      <c r="A48" s="2"/>
      <c r="B48" s="236" t="s">
        <v>173</v>
      </c>
      <c r="C48" s="154"/>
      <c r="D48" s="154"/>
      <c r="E48" s="154"/>
      <c r="F48" s="154"/>
      <c r="G48" s="154"/>
      <c r="H48" s="154"/>
      <c r="I48" s="154"/>
      <c r="J48" s="245">
        <f>+data!M19+data!M21+data!M23+data!M26+data!M29+data!M37</f>
        <v>0</v>
      </c>
      <c r="K48" s="245"/>
      <c r="L48" s="245"/>
      <c r="M48" s="245">
        <f>+data!P19+data!P21+data!P23+data!P26+data!P29+data!P32+data!P36+data!P37</f>
        <v>0</v>
      </c>
      <c r="N48" s="245"/>
      <c r="O48" s="245"/>
      <c r="P48" s="233">
        <f>IF(district!$B$9="","",ROUND(M48/$Q$9,2))</f>
      </c>
      <c r="Q48" s="234"/>
      <c r="R48" s="235"/>
      <c r="S48" s="50"/>
      <c r="T48" s="50"/>
      <c r="U48" s="2"/>
    </row>
    <row r="49" spans="1:21" ht="14.25" customHeight="1">
      <c r="A49" s="2"/>
      <c r="B49" s="236" t="s">
        <v>174</v>
      </c>
      <c r="C49" s="154"/>
      <c r="D49" s="154"/>
      <c r="E49" s="154"/>
      <c r="F49" s="154"/>
      <c r="G49" s="154"/>
      <c r="H49" s="154"/>
      <c r="I49" s="154"/>
      <c r="J49" s="238">
        <f>+J47+J48</f>
        <v>0</v>
      </c>
      <c r="K49" s="238"/>
      <c r="L49" s="238"/>
      <c r="M49" s="238">
        <f>+M47+M48</f>
        <v>0</v>
      </c>
      <c r="N49" s="238"/>
      <c r="O49" s="238"/>
      <c r="P49" s="233">
        <f>IF(district!$B$9="","",ROUND(M49/$Q$9,2))</f>
      </c>
      <c r="Q49" s="234"/>
      <c r="R49" s="235"/>
      <c r="S49" s="50"/>
      <c r="T49" s="50"/>
      <c r="U49" s="2"/>
    </row>
    <row r="50" spans="1:21" ht="14.25" customHeight="1">
      <c r="A50" s="2"/>
      <c r="B50" s="54"/>
      <c r="C50" s="54"/>
      <c r="D50" s="54"/>
      <c r="E50" s="54"/>
      <c r="F50" s="54"/>
      <c r="G50" s="54"/>
      <c r="H50" s="54"/>
      <c r="I50" s="54"/>
      <c r="J50" s="54"/>
      <c r="K50" s="54"/>
      <c r="L50" s="54"/>
      <c r="M50" s="54"/>
      <c r="N50" s="54"/>
      <c r="O50" s="54"/>
      <c r="P50" s="54"/>
      <c r="Q50" s="54"/>
      <c r="R50" s="54"/>
      <c r="S50" s="54"/>
      <c r="T50" s="54"/>
      <c r="U50" s="2"/>
    </row>
    <row r="51" spans="1:21" ht="14.25" customHeight="1">
      <c r="A51" s="2"/>
      <c r="B51" s="236" t="s">
        <v>175</v>
      </c>
      <c r="C51" s="154"/>
      <c r="D51" s="154"/>
      <c r="E51" s="154"/>
      <c r="F51" s="154"/>
      <c r="G51" s="154"/>
      <c r="H51" s="154"/>
      <c r="I51" s="154"/>
      <c r="J51" s="241"/>
      <c r="K51" s="242"/>
      <c r="L51" s="242"/>
      <c r="M51" s="238">
        <f>+data!R13</f>
        <v>0</v>
      </c>
      <c r="N51" s="238"/>
      <c r="O51" s="238"/>
      <c r="P51" s="233">
        <f>IF(district!$B$9="","",ROUND(M51/$Q$9,2))</f>
      </c>
      <c r="Q51" s="234"/>
      <c r="R51" s="235"/>
      <c r="S51" s="50"/>
      <c r="T51" s="50"/>
      <c r="U51" s="2"/>
    </row>
    <row r="52" spans="1:21" ht="14.25" customHeight="1">
      <c r="A52" s="2"/>
      <c r="B52" s="54"/>
      <c r="C52" s="54"/>
      <c r="D52" s="54"/>
      <c r="E52" s="54"/>
      <c r="F52" s="54"/>
      <c r="G52" s="54"/>
      <c r="H52" s="54"/>
      <c r="I52" s="54"/>
      <c r="J52" s="54"/>
      <c r="K52" s="54"/>
      <c r="L52" s="54"/>
      <c r="M52" s="54"/>
      <c r="N52" s="54"/>
      <c r="O52" s="54"/>
      <c r="P52" s="54"/>
      <c r="Q52" s="54"/>
      <c r="R52" s="54"/>
      <c r="S52" s="54"/>
      <c r="T52" s="54"/>
      <c r="U52" s="2"/>
    </row>
    <row r="53" spans="1:21" ht="14.25" customHeight="1">
      <c r="A53" s="2"/>
      <c r="B53" s="239" t="s">
        <v>190</v>
      </c>
      <c r="C53" s="240"/>
      <c r="D53" s="240"/>
      <c r="E53" s="240"/>
      <c r="F53" s="240"/>
      <c r="G53" s="240"/>
      <c r="H53" s="240"/>
      <c r="I53" s="240"/>
      <c r="J53" s="240"/>
      <c r="K53" s="240"/>
      <c r="L53" s="240"/>
      <c r="M53" s="240"/>
      <c r="N53" s="240"/>
      <c r="O53" s="240"/>
      <c r="P53" s="240"/>
      <c r="Q53" s="240"/>
      <c r="R53" s="240"/>
      <c r="S53" s="50"/>
      <c r="T53" s="50"/>
      <c r="U53" s="2"/>
    </row>
    <row r="54" spans="1:21" ht="14.25" customHeight="1">
      <c r="A54" s="2"/>
      <c r="B54" s="228" t="s">
        <v>191</v>
      </c>
      <c r="C54" s="237"/>
      <c r="D54" s="237"/>
      <c r="E54" s="237"/>
      <c r="F54" s="237"/>
      <c r="G54" s="237"/>
      <c r="H54" s="237"/>
      <c r="I54" s="237"/>
      <c r="J54" s="230"/>
      <c r="K54" s="230"/>
      <c r="L54" s="230"/>
      <c r="M54" s="232">
        <f>+M18+M20+M22+M25+M28+M35+M36</f>
        <v>0</v>
      </c>
      <c r="N54" s="232"/>
      <c r="O54" s="232"/>
      <c r="P54" s="225">
        <f>IF(district!$B$9="","",ROUND(M54/$Q$9,2))</f>
      </c>
      <c r="Q54" s="226"/>
      <c r="R54" s="227"/>
      <c r="S54" s="50"/>
      <c r="T54" s="50"/>
      <c r="U54" s="2"/>
    </row>
    <row r="55" spans="1:21" ht="14.25" customHeight="1">
      <c r="A55" s="2"/>
      <c r="B55" s="228" t="s">
        <v>192</v>
      </c>
      <c r="C55" s="228"/>
      <c r="D55" s="228"/>
      <c r="E55" s="228"/>
      <c r="F55" s="228"/>
      <c r="G55" s="228"/>
      <c r="H55" s="228"/>
      <c r="I55" s="228"/>
      <c r="J55" s="230"/>
      <c r="K55" s="230"/>
      <c r="L55" s="230"/>
      <c r="M55" s="232">
        <f>+M31</f>
        <v>0</v>
      </c>
      <c r="N55" s="232"/>
      <c r="O55" s="232"/>
      <c r="P55" s="225">
        <f>IF(district!$B$9="","",ROUND(M55/$Q$9,2))</f>
      </c>
      <c r="Q55" s="226"/>
      <c r="R55" s="227"/>
      <c r="S55" s="50"/>
      <c r="T55" s="50"/>
      <c r="U55" s="2"/>
    </row>
    <row r="56" spans="1:21" ht="14.25" customHeight="1">
      <c r="A56" s="2"/>
      <c r="B56" s="236" t="s">
        <v>193</v>
      </c>
      <c r="C56" s="154"/>
      <c r="D56" s="154"/>
      <c r="E56" s="154"/>
      <c r="F56" s="154"/>
      <c r="G56" s="154"/>
      <c r="H56" s="154"/>
      <c r="I56" s="154"/>
      <c r="J56" s="230"/>
      <c r="K56" s="230"/>
      <c r="L56" s="230"/>
      <c r="M56" s="231">
        <f>+M54+M55</f>
        <v>0</v>
      </c>
      <c r="N56" s="232"/>
      <c r="O56" s="232"/>
      <c r="P56" s="233">
        <f>IF(district!$B$9="","",ROUND(M56/$Q$9,2))</f>
      </c>
      <c r="Q56" s="234"/>
      <c r="R56" s="235"/>
      <c r="S56" s="50"/>
      <c r="T56" s="50"/>
      <c r="U56" s="2"/>
    </row>
    <row r="57" spans="1:21" ht="14.25" customHeight="1">
      <c r="A57" s="2"/>
      <c r="B57" s="54"/>
      <c r="C57" s="54"/>
      <c r="D57" s="54"/>
      <c r="E57" s="54"/>
      <c r="F57" s="54"/>
      <c r="G57" s="54"/>
      <c r="H57" s="54"/>
      <c r="I57" s="54"/>
      <c r="J57" s="54"/>
      <c r="K57" s="54"/>
      <c r="L57" s="54"/>
      <c r="M57" s="54"/>
      <c r="N57" s="54"/>
      <c r="O57" s="54"/>
      <c r="P57" s="54"/>
      <c r="Q57" s="54"/>
      <c r="R57" s="54"/>
      <c r="S57" s="54"/>
      <c r="T57" s="54"/>
      <c r="U57" s="2"/>
    </row>
    <row r="58" spans="1:21" ht="14.25" customHeight="1">
      <c r="A58" s="2"/>
      <c r="B58" s="236" t="s">
        <v>194</v>
      </c>
      <c r="C58" s="154"/>
      <c r="D58" s="154"/>
      <c r="E58" s="154"/>
      <c r="F58" s="154"/>
      <c r="G58" s="154"/>
      <c r="H58" s="154"/>
      <c r="I58" s="154"/>
      <c r="J58" s="154"/>
      <c r="K58" s="154"/>
      <c r="L58" s="154"/>
      <c r="M58" s="154"/>
      <c r="N58" s="154"/>
      <c r="O58" s="154"/>
      <c r="P58" s="154"/>
      <c r="Q58" s="154"/>
      <c r="R58" s="154"/>
      <c r="S58" s="50"/>
      <c r="T58" s="50"/>
      <c r="U58" s="2"/>
    </row>
    <row r="59" spans="1:21" ht="14.25" customHeight="1">
      <c r="A59" s="2"/>
      <c r="B59" s="228" t="s">
        <v>195</v>
      </c>
      <c r="C59" s="237"/>
      <c r="D59" s="237"/>
      <c r="E59" s="237"/>
      <c r="F59" s="237"/>
      <c r="G59" s="237"/>
      <c r="H59" s="237"/>
      <c r="I59" s="237"/>
      <c r="J59" s="230"/>
      <c r="K59" s="230"/>
      <c r="L59" s="230"/>
      <c r="M59" s="232">
        <f>+M39</f>
        <v>0</v>
      </c>
      <c r="N59" s="232"/>
      <c r="O59" s="232"/>
      <c r="P59" s="225">
        <f>IF(district!$B$9="","",ROUND(M59/$Q$9,2))</f>
      </c>
      <c r="Q59" s="226"/>
      <c r="R59" s="227"/>
      <c r="S59" s="50"/>
      <c r="T59" s="50"/>
      <c r="U59" s="2"/>
    </row>
    <row r="60" spans="1:21" ht="14.25" customHeight="1">
      <c r="A60" s="2"/>
      <c r="B60" s="228" t="s">
        <v>166</v>
      </c>
      <c r="C60" s="228"/>
      <c r="D60" s="228"/>
      <c r="E60" s="228"/>
      <c r="F60" s="228"/>
      <c r="G60" s="228"/>
      <c r="H60" s="228"/>
      <c r="I60" s="228"/>
      <c r="J60" s="230"/>
      <c r="K60" s="230"/>
      <c r="L60" s="230"/>
      <c r="M60" s="232">
        <f>+M30</f>
        <v>0</v>
      </c>
      <c r="N60" s="232"/>
      <c r="O60" s="232"/>
      <c r="P60" s="225">
        <f>IF(district!$B$9="","",ROUND(M60/$Q$9,2))</f>
      </c>
      <c r="Q60" s="226"/>
      <c r="R60" s="227"/>
      <c r="S60" s="50"/>
      <c r="T60" s="50"/>
      <c r="U60" s="2"/>
    </row>
    <row r="61" spans="1:21" ht="14.25" customHeight="1">
      <c r="A61" s="2"/>
      <c r="B61" s="228" t="s">
        <v>192</v>
      </c>
      <c r="C61" s="228"/>
      <c r="D61" s="228"/>
      <c r="E61" s="228"/>
      <c r="F61" s="228"/>
      <c r="G61" s="228"/>
      <c r="H61" s="228"/>
      <c r="I61" s="228"/>
      <c r="J61" s="230"/>
      <c r="K61" s="230"/>
      <c r="L61" s="230"/>
      <c r="M61" s="232">
        <f>+M31</f>
        <v>0</v>
      </c>
      <c r="N61" s="232"/>
      <c r="O61" s="232"/>
      <c r="P61" s="225">
        <f>IF(district!$B$9="","",ROUND(M61/$Q$9,2))</f>
      </c>
      <c r="Q61" s="226"/>
      <c r="R61" s="227"/>
      <c r="S61" s="50"/>
      <c r="T61" s="50"/>
      <c r="U61" s="2"/>
    </row>
    <row r="62" spans="1:21" ht="14.25" customHeight="1">
      <c r="A62" s="2"/>
      <c r="B62" s="236" t="s">
        <v>196</v>
      </c>
      <c r="C62" s="154"/>
      <c r="D62" s="154"/>
      <c r="E62" s="154"/>
      <c r="F62" s="154"/>
      <c r="G62" s="154"/>
      <c r="H62" s="154"/>
      <c r="I62" s="154"/>
      <c r="J62" s="229"/>
      <c r="K62" s="230"/>
      <c r="L62" s="230"/>
      <c r="M62" s="231">
        <f>SUM(M59:O61)</f>
        <v>0</v>
      </c>
      <c r="N62" s="232"/>
      <c r="O62" s="232"/>
      <c r="P62" s="233">
        <f>IF(district!$B$9="","",ROUND(M62/$Q$9,2))</f>
      </c>
      <c r="Q62" s="234"/>
      <c r="R62" s="235"/>
      <c r="S62" s="50"/>
      <c r="T62" s="50"/>
      <c r="U62" s="2"/>
    </row>
    <row r="63" spans="1:22" ht="13.5">
      <c r="A63" s="2"/>
      <c r="B63" s="2"/>
      <c r="C63" s="2"/>
      <c r="D63" s="2"/>
      <c r="E63" s="2"/>
      <c r="F63" s="2"/>
      <c r="G63" s="2"/>
      <c r="H63" s="2"/>
      <c r="I63" s="2"/>
      <c r="J63" s="2"/>
      <c r="K63" s="2"/>
      <c r="L63" s="2"/>
      <c r="M63" s="2"/>
      <c r="N63" s="2"/>
      <c r="O63" s="2"/>
      <c r="P63" s="2"/>
      <c r="Q63" s="2"/>
      <c r="R63" s="2"/>
      <c r="S63" s="2"/>
      <c r="T63" s="2"/>
      <c r="U63" s="2"/>
      <c r="V63" s="2"/>
    </row>
    <row r="64" ht="13.5" hidden="1">
      <c r="A64" s="2"/>
    </row>
  </sheetData>
  <sheetProtection password="D341" sheet="1" objects="1" scenarios="1"/>
  <mergeCells count="189">
    <mergeCell ref="B9:E9"/>
    <mergeCell ref="G9:J9"/>
    <mergeCell ref="L9:O9"/>
    <mergeCell ref="Q9:T9"/>
    <mergeCell ref="B11:E11"/>
    <mergeCell ref="G11:J11"/>
    <mergeCell ref="L11:O11"/>
    <mergeCell ref="Q11:T11"/>
    <mergeCell ref="E2:Q2"/>
    <mergeCell ref="S2:T2"/>
    <mergeCell ref="B3:T3"/>
    <mergeCell ref="B4:T4"/>
    <mergeCell ref="B6:T6"/>
    <mergeCell ref="B8:E8"/>
    <mergeCell ref="G8:J8"/>
    <mergeCell ref="L8:O8"/>
    <mergeCell ref="Q8:T8"/>
    <mergeCell ref="B14:I15"/>
    <mergeCell ref="T14:T15"/>
    <mergeCell ref="B12:E12"/>
    <mergeCell ref="G12:J12"/>
    <mergeCell ref="L12:O12"/>
    <mergeCell ref="Q12:T12"/>
    <mergeCell ref="S14:S15"/>
    <mergeCell ref="P14:R15"/>
    <mergeCell ref="J14:L15"/>
    <mergeCell ref="M14:O15"/>
    <mergeCell ref="C22:I22"/>
    <mergeCell ref="J16:L16"/>
    <mergeCell ref="M16:O16"/>
    <mergeCell ref="P16:R16"/>
    <mergeCell ref="J17:L17"/>
    <mergeCell ref="M17:O17"/>
    <mergeCell ref="P17:R17"/>
    <mergeCell ref="J18:L18"/>
    <mergeCell ref="M18:O18"/>
    <mergeCell ref="P18:R18"/>
    <mergeCell ref="C16:I16"/>
    <mergeCell ref="C17:I17"/>
    <mergeCell ref="C19:I19"/>
    <mergeCell ref="C21:I21"/>
    <mergeCell ref="C18:I18"/>
    <mergeCell ref="C20:I20"/>
    <mergeCell ref="J21:L21"/>
    <mergeCell ref="M21:O21"/>
    <mergeCell ref="P21:R21"/>
    <mergeCell ref="J22:L22"/>
    <mergeCell ref="M22:O22"/>
    <mergeCell ref="P22:R22"/>
    <mergeCell ref="C26:I26"/>
    <mergeCell ref="J26:L26"/>
    <mergeCell ref="M26:O26"/>
    <mergeCell ref="P26:R26"/>
    <mergeCell ref="J19:L19"/>
    <mergeCell ref="M19:O19"/>
    <mergeCell ref="P19:R19"/>
    <mergeCell ref="J20:L20"/>
    <mergeCell ref="M20:O20"/>
    <mergeCell ref="P20:R20"/>
    <mergeCell ref="M24:O24"/>
    <mergeCell ref="P24:R24"/>
    <mergeCell ref="C25:I25"/>
    <mergeCell ref="J25:L25"/>
    <mergeCell ref="M25:O25"/>
    <mergeCell ref="P25:R25"/>
    <mergeCell ref="C30:I30"/>
    <mergeCell ref="J30:L30"/>
    <mergeCell ref="M30:O30"/>
    <mergeCell ref="P30:R30"/>
    <mergeCell ref="C23:I23"/>
    <mergeCell ref="J23:L23"/>
    <mergeCell ref="M23:O23"/>
    <mergeCell ref="P23:R23"/>
    <mergeCell ref="C24:I24"/>
    <mergeCell ref="J24:L24"/>
    <mergeCell ref="M28:O28"/>
    <mergeCell ref="P28:R28"/>
    <mergeCell ref="C29:I29"/>
    <mergeCell ref="J29:L29"/>
    <mergeCell ref="M29:O29"/>
    <mergeCell ref="P29:R29"/>
    <mergeCell ref="C34:I34"/>
    <mergeCell ref="J34:L34"/>
    <mergeCell ref="M34:O34"/>
    <mergeCell ref="P34:R34"/>
    <mergeCell ref="C27:I27"/>
    <mergeCell ref="J27:L27"/>
    <mergeCell ref="M27:O27"/>
    <mergeCell ref="P27:R27"/>
    <mergeCell ref="C28:I28"/>
    <mergeCell ref="J28:L28"/>
    <mergeCell ref="M32:O32"/>
    <mergeCell ref="P32:R32"/>
    <mergeCell ref="C33:I33"/>
    <mergeCell ref="J33:L33"/>
    <mergeCell ref="M33:O33"/>
    <mergeCell ref="P33:R33"/>
    <mergeCell ref="C39:I39"/>
    <mergeCell ref="J39:L39"/>
    <mergeCell ref="M39:O39"/>
    <mergeCell ref="P39:R39"/>
    <mergeCell ref="C31:I31"/>
    <mergeCell ref="J31:L31"/>
    <mergeCell ref="M31:O31"/>
    <mergeCell ref="P31:R31"/>
    <mergeCell ref="C32:I32"/>
    <mergeCell ref="J32:L32"/>
    <mergeCell ref="M36:O36"/>
    <mergeCell ref="P36:R36"/>
    <mergeCell ref="C38:I38"/>
    <mergeCell ref="J38:L38"/>
    <mergeCell ref="M38:O38"/>
    <mergeCell ref="P38:R38"/>
    <mergeCell ref="C43:I43"/>
    <mergeCell ref="J43:L43"/>
    <mergeCell ref="M43:O43"/>
    <mergeCell ref="P43:R43"/>
    <mergeCell ref="C35:I35"/>
    <mergeCell ref="J35:L35"/>
    <mergeCell ref="M35:O35"/>
    <mergeCell ref="P35:R35"/>
    <mergeCell ref="C36:I36"/>
    <mergeCell ref="J36:L36"/>
    <mergeCell ref="M41:O41"/>
    <mergeCell ref="P41:R41"/>
    <mergeCell ref="C42:I42"/>
    <mergeCell ref="J42:L42"/>
    <mergeCell ref="M42:O42"/>
    <mergeCell ref="P42:R42"/>
    <mergeCell ref="J48:L48"/>
    <mergeCell ref="M48:O48"/>
    <mergeCell ref="P48:R48"/>
    <mergeCell ref="B48:I48"/>
    <mergeCell ref="C40:I40"/>
    <mergeCell ref="J40:L40"/>
    <mergeCell ref="M40:O40"/>
    <mergeCell ref="P40:R40"/>
    <mergeCell ref="C41:I41"/>
    <mergeCell ref="J41:L41"/>
    <mergeCell ref="M45:O45"/>
    <mergeCell ref="P45:R45"/>
    <mergeCell ref="J47:L47"/>
    <mergeCell ref="M47:O47"/>
    <mergeCell ref="P47:R47"/>
    <mergeCell ref="B47:I47"/>
    <mergeCell ref="J55:L55"/>
    <mergeCell ref="M55:O55"/>
    <mergeCell ref="P55:R55"/>
    <mergeCell ref="B55:I55"/>
    <mergeCell ref="C44:I44"/>
    <mergeCell ref="J44:L44"/>
    <mergeCell ref="M44:O44"/>
    <mergeCell ref="P44:R44"/>
    <mergeCell ref="C45:I45"/>
    <mergeCell ref="J45:L45"/>
    <mergeCell ref="M51:O51"/>
    <mergeCell ref="P51:R51"/>
    <mergeCell ref="J54:L54"/>
    <mergeCell ref="M54:O54"/>
    <mergeCell ref="P54:R54"/>
    <mergeCell ref="B54:I54"/>
    <mergeCell ref="M59:O59"/>
    <mergeCell ref="P59:R59"/>
    <mergeCell ref="B59:I59"/>
    <mergeCell ref="J49:L49"/>
    <mergeCell ref="M49:O49"/>
    <mergeCell ref="P49:R49"/>
    <mergeCell ref="B49:I49"/>
    <mergeCell ref="B53:R53"/>
    <mergeCell ref="B51:I51"/>
    <mergeCell ref="J51:L51"/>
    <mergeCell ref="J60:L60"/>
    <mergeCell ref="M60:O60"/>
    <mergeCell ref="P60:R60"/>
    <mergeCell ref="B60:I60"/>
    <mergeCell ref="B58:R58"/>
    <mergeCell ref="J56:L56"/>
    <mergeCell ref="M56:O56"/>
    <mergeCell ref="P56:R56"/>
    <mergeCell ref="B56:I56"/>
    <mergeCell ref="J59:L59"/>
    <mergeCell ref="P61:R61"/>
    <mergeCell ref="B61:I61"/>
    <mergeCell ref="J62:L62"/>
    <mergeCell ref="M62:O62"/>
    <mergeCell ref="P62:R62"/>
    <mergeCell ref="B62:I62"/>
    <mergeCell ref="J61:L61"/>
    <mergeCell ref="M61:O61"/>
  </mergeCells>
  <printOptions horizontalCentered="1"/>
  <pageMargins left="0.25" right="0.25" top="0.5" bottom="0.25" header="0.5" footer="0"/>
  <pageSetup horizontalDpi="600" verticalDpi="600" orientation="portrait" scale="85" r:id="rId2"/>
  <headerFooter alignWithMargins="0">
    <oddFooter>&amp;R&amp;8(ver 080718-B)</oddFooter>
  </headerFooter>
  <legacyDrawing r:id="rId1"/>
</worksheet>
</file>

<file path=xl/worksheets/sheet6.xml><?xml version="1.0" encoding="utf-8"?>
<worksheet xmlns="http://schemas.openxmlformats.org/spreadsheetml/2006/main" xmlns:r="http://schemas.openxmlformats.org/officeDocument/2006/relationships">
  <sheetPr codeName="Sheet7"/>
  <dimension ref="A1:W25"/>
  <sheetViews>
    <sheetView showGridLines="0" showRowColHeaders="0" zoomScalePageLayoutView="0" workbookViewId="0" topLeftCell="A1">
      <selection activeCell="A1" sqref="A1"/>
    </sheetView>
  </sheetViews>
  <sheetFormatPr defaultColWidth="0" defaultRowHeight="13.5" zeroHeight="1"/>
  <cols>
    <col min="1" max="1" width="1.57421875" style="0" customWidth="1"/>
    <col min="2" max="16" width="5.140625" style="0" customWidth="1"/>
    <col min="17" max="20" width="5.57421875" style="0" customWidth="1"/>
    <col min="21" max="21" width="1.57421875" style="0" customWidth="1"/>
    <col min="22" max="254" width="9.00390625" style="0" hidden="1" customWidth="1"/>
    <col min="255" max="16384" width="0" style="0" hidden="1" customWidth="1"/>
  </cols>
  <sheetData>
    <row r="1" spans="1:21" ht="15">
      <c r="A1" s="4"/>
      <c r="B1" s="4"/>
      <c r="C1" s="4"/>
      <c r="D1" s="4"/>
      <c r="E1" s="4"/>
      <c r="F1" s="4"/>
      <c r="G1" s="4"/>
      <c r="H1" s="4"/>
      <c r="I1" s="4"/>
      <c r="J1" s="4"/>
      <c r="K1" s="4"/>
      <c r="L1" s="4"/>
      <c r="M1" s="4"/>
      <c r="N1" s="4"/>
      <c r="O1" s="4"/>
      <c r="P1" s="4"/>
      <c r="Q1" s="57"/>
      <c r="R1" s="58"/>
      <c r="S1" s="58"/>
      <c r="T1" s="58"/>
      <c r="U1" s="2"/>
    </row>
    <row r="2" spans="1:21" ht="15">
      <c r="A2" s="4"/>
      <c r="B2" s="39"/>
      <c r="C2" s="39"/>
      <c r="D2" s="39"/>
      <c r="E2" s="175" t="s">
        <v>2</v>
      </c>
      <c r="F2" s="175"/>
      <c r="G2" s="175"/>
      <c r="H2" s="175"/>
      <c r="I2" s="175"/>
      <c r="J2" s="175"/>
      <c r="K2" s="175"/>
      <c r="L2" s="175"/>
      <c r="M2" s="175"/>
      <c r="N2" s="175"/>
      <c r="O2" s="175"/>
      <c r="P2" s="175"/>
      <c r="Q2" s="175"/>
      <c r="R2" s="40"/>
      <c r="S2" s="174"/>
      <c r="T2" s="174"/>
      <c r="U2" s="2"/>
    </row>
    <row r="3" spans="1:21" ht="14.25">
      <c r="A3" s="37"/>
      <c r="B3" s="176" t="s">
        <v>3</v>
      </c>
      <c r="C3" s="176"/>
      <c r="D3" s="176"/>
      <c r="E3" s="176"/>
      <c r="F3" s="176"/>
      <c r="G3" s="176"/>
      <c r="H3" s="176"/>
      <c r="I3" s="176"/>
      <c r="J3" s="176"/>
      <c r="K3" s="176"/>
      <c r="L3" s="176"/>
      <c r="M3" s="176"/>
      <c r="N3" s="176"/>
      <c r="O3" s="176"/>
      <c r="P3" s="176"/>
      <c r="Q3" s="176"/>
      <c r="R3" s="176"/>
      <c r="S3" s="176"/>
      <c r="T3" s="176"/>
      <c r="U3" s="2"/>
    </row>
    <row r="4" spans="1:21" ht="14.25">
      <c r="A4" s="37"/>
      <c r="B4" s="176" t="s">
        <v>4</v>
      </c>
      <c r="C4" s="176"/>
      <c r="D4" s="176"/>
      <c r="E4" s="176"/>
      <c r="F4" s="176"/>
      <c r="G4" s="176"/>
      <c r="H4" s="176"/>
      <c r="I4" s="176"/>
      <c r="J4" s="176"/>
      <c r="K4" s="176"/>
      <c r="L4" s="176"/>
      <c r="M4" s="176"/>
      <c r="N4" s="176"/>
      <c r="O4" s="176"/>
      <c r="P4" s="176"/>
      <c r="Q4" s="176"/>
      <c r="R4" s="176"/>
      <c r="S4" s="176"/>
      <c r="T4" s="176"/>
      <c r="U4" s="2"/>
    </row>
    <row r="5" spans="1:21" ht="15.75">
      <c r="A5" s="38"/>
      <c r="B5" s="41"/>
      <c r="C5" s="41"/>
      <c r="D5" s="41"/>
      <c r="E5" s="41"/>
      <c r="F5" s="41"/>
      <c r="G5" s="41"/>
      <c r="H5" s="41"/>
      <c r="I5" s="41"/>
      <c r="J5" s="41"/>
      <c r="K5" s="41"/>
      <c r="L5" s="41"/>
      <c r="M5" s="41"/>
      <c r="N5" s="41"/>
      <c r="O5" s="41"/>
      <c r="P5" s="41"/>
      <c r="Q5" s="41"/>
      <c r="R5" s="41"/>
      <c r="S5" s="41"/>
      <c r="T5" s="41"/>
      <c r="U5" s="2"/>
    </row>
    <row r="6" spans="1:21" ht="14.25">
      <c r="A6" s="37"/>
      <c r="B6" s="176" t="s">
        <v>199</v>
      </c>
      <c r="C6" s="176"/>
      <c r="D6" s="176"/>
      <c r="E6" s="176"/>
      <c r="F6" s="176"/>
      <c r="G6" s="176"/>
      <c r="H6" s="176"/>
      <c r="I6" s="176"/>
      <c r="J6" s="176"/>
      <c r="K6" s="176"/>
      <c r="L6" s="176"/>
      <c r="M6" s="176"/>
      <c r="N6" s="176"/>
      <c r="O6" s="176"/>
      <c r="P6" s="176"/>
      <c r="Q6" s="176"/>
      <c r="R6" s="176"/>
      <c r="S6" s="176"/>
      <c r="T6" s="176"/>
      <c r="U6" s="2"/>
    </row>
    <row r="7" spans="1:21" ht="13.5">
      <c r="A7" s="2"/>
      <c r="B7" s="42"/>
      <c r="C7" s="42"/>
      <c r="D7" s="42"/>
      <c r="E7" s="42"/>
      <c r="F7" s="42"/>
      <c r="G7" s="42"/>
      <c r="H7" s="42"/>
      <c r="I7" s="42"/>
      <c r="J7" s="42"/>
      <c r="K7" s="42"/>
      <c r="L7" s="42"/>
      <c r="M7" s="42"/>
      <c r="N7" s="42"/>
      <c r="O7" s="42"/>
      <c r="P7" s="42"/>
      <c r="Q7" s="42"/>
      <c r="R7" s="42"/>
      <c r="S7" s="42"/>
      <c r="T7" s="42"/>
      <c r="U7" s="2"/>
    </row>
    <row r="8" spans="1:21" ht="14.25">
      <c r="A8" s="2"/>
      <c r="B8" s="192" t="s">
        <v>10</v>
      </c>
      <c r="C8" s="193"/>
      <c r="D8" s="193"/>
      <c r="E8" s="194"/>
      <c r="F8" s="42"/>
      <c r="G8" s="192" t="s">
        <v>69</v>
      </c>
      <c r="H8" s="208"/>
      <c r="I8" s="209"/>
      <c r="J8" s="210"/>
      <c r="K8" s="42"/>
      <c r="L8" s="192" t="s">
        <v>70</v>
      </c>
      <c r="M8" s="208"/>
      <c r="N8" s="209"/>
      <c r="O8" s="210"/>
      <c r="P8" s="42"/>
      <c r="Q8" s="192" t="s">
        <v>71</v>
      </c>
      <c r="R8" s="208"/>
      <c r="S8" s="208"/>
      <c r="T8" s="211"/>
      <c r="U8" s="2"/>
    </row>
    <row r="9" spans="1:21" ht="14.25">
      <c r="A9" s="2"/>
      <c r="B9" s="197">
        <f>IF(district!B9="","",district!B9)</f>
      </c>
      <c r="C9" s="198"/>
      <c r="D9" s="198"/>
      <c r="E9" s="199"/>
      <c r="F9" s="42"/>
      <c r="G9" s="183">
        <f>IF(district!E9="","",district!E9)</f>
      </c>
      <c r="H9" s="184"/>
      <c r="I9" s="184"/>
      <c r="J9" s="185"/>
      <c r="K9" s="42"/>
      <c r="L9" s="183">
        <f>IF(district!H9="","",district!H9)</f>
      </c>
      <c r="M9" s="184"/>
      <c r="N9" s="184"/>
      <c r="O9" s="185"/>
      <c r="P9" s="42"/>
      <c r="Q9" s="183">
        <f>IF(district!E9="","",district!H9+district!E9)</f>
      </c>
      <c r="R9" s="184"/>
      <c r="S9" s="184"/>
      <c r="T9" s="185"/>
      <c r="U9" s="2"/>
    </row>
    <row r="10" spans="1:21" ht="13.5">
      <c r="A10" s="2"/>
      <c r="B10" s="42"/>
      <c r="C10" s="42"/>
      <c r="D10" s="42"/>
      <c r="E10" s="42"/>
      <c r="F10" s="42"/>
      <c r="G10" s="42"/>
      <c r="H10" s="42"/>
      <c r="I10" s="42"/>
      <c r="J10" s="42"/>
      <c r="K10" s="42"/>
      <c r="L10" s="42"/>
      <c r="M10" s="42"/>
      <c r="N10" s="42"/>
      <c r="O10" s="42"/>
      <c r="P10" s="42"/>
      <c r="Q10" s="42"/>
      <c r="R10" s="42"/>
      <c r="S10" s="42"/>
      <c r="T10" s="42"/>
      <c r="U10" s="2"/>
    </row>
    <row r="11" spans="1:21" ht="14.25">
      <c r="A11" s="2"/>
      <c r="B11" s="200" t="s">
        <v>76</v>
      </c>
      <c r="C11" s="201"/>
      <c r="D11" s="202"/>
      <c r="E11" s="203"/>
      <c r="F11" s="42"/>
      <c r="G11" s="204" t="s">
        <v>72</v>
      </c>
      <c r="H11" s="205"/>
      <c r="I11" s="202"/>
      <c r="J11" s="203"/>
      <c r="K11" s="42"/>
      <c r="L11" s="200" t="s">
        <v>77</v>
      </c>
      <c r="M11" s="201"/>
      <c r="N11" s="202"/>
      <c r="O11" s="203"/>
      <c r="P11" s="42"/>
      <c r="Q11" s="192" t="s">
        <v>126</v>
      </c>
      <c r="R11" s="206"/>
      <c r="S11" s="206"/>
      <c r="T11" s="207"/>
      <c r="U11" s="2"/>
    </row>
    <row r="12" spans="1:21" ht="14.25">
      <c r="A12" s="2"/>
      <c r="B12" s="179">
        <f>IF(district!B12="","",district!B12)</f>
      </c>
      <c r="C12" s="180"/>
      <c r="D12" s="181"/>
      <c r="E12" s="182"/>
      <c r="F12" s="42"/>
      <c r="G12" s="195">
        <f>IF(district!E12="","",district!E12)</f>
      </c>
      <c r="H12" s="196"/>
      <c r="I12" s="181"/>
      <c r="J12" s="182"/>
      <c r="K12" s="42"/>
      <c r="L12" s="179">
        <f>IF(OTDA!D12="","",OTDA!D12)</f>
      </c>
      <c r="M12" s="180"/>
      <c r="N12" s="181"/>
      <c r="O12" s="182"/>
      <c r="P12" s="42"/>
      <c r="Q12" s="183">
        <f>IF(data!R13="","",data!R13)</f>
        <v>0</v>
      </c>
      <c r="R12" s="184"/>
      <c r="S12" s="184"/>
      <c r="T12" s="185"/>
      <c r="U12" s="2"/>
    </row>
    <row r="13" spans="1:21" ht="13.5">
      <c r="A13" s="2"/>
      <c r="B13" s="42"/>
      <c r="C13" s="42"/>
      <c r="D13" s="42"/>
      <c r="E13" s="42"/>
      <c r="F13" s="42"/>
      <c r="G13" s="42"/>
      <c r="H13" s="42"/>
      <c r="I13" s="42"/>
      <c r="J13" s="42"/>
      <c r="K13" s="42"/>
      <c r="L13" s="42"/>
      <c r="M13" s="42"/>
      <c r="N13" s="42"/>
      <c r="O13" s="42"/>
      <c r="P13" s="42"/>
      <c r="Q13" s="42"/>
      <c r="R13" s="42"/>
      <c r="S13" s="42"/>
      <c r="T13" s="42"/>
      <c r="U13" s="2"/>
    </row>
    <row r="14" spans="1:23" ht="19.5" customHeight="1">
      <c r="A14" s="2"/>
      <c r="B14" s="128" t="s">
        <v>200</v>
      </c>
      <c r="C14" s="128"/>
      <c r="D14" s="128"/>
      <c r="E14" s="128"/>
      <c r="F14" s="128"/>
      <c r="G14" s="128" t="s">
        <v>201</v>
      </c>
      <c r="H14" s="128"/>
      <c r="I14" s="128"/>
      <c r="J14" s="128"/>
      <c r="K14" s="128"/>
      <c r="L14" s="128"/>
      <c r="M14" s="128"/>
      <c r="N14" s="128" t="s">
        <v>162</v>
      </c>
      <c r="O14" s="128"/>
      <c r="P14" s="128"/>
      <c r="Q14" s="128" t="s">
        <v>122</v>
      </c>
      <c r="R14" s="128"/>
      <c r="S14" s="128" t="s">
        <v>121</v>
      </c>
      <c r="T14" s="128"/>
      <c r="U14" s="2"/>
      <c r="W14" s="119" t="s">
        <v>160</v>
      </c>
    </row>
    <row r="15" spans="1:23" ht="19.5" customHeight="1">
      <c r="A15" s="2"/>
      <c r="B15" s="56" t="s">
        <v>113</v>
      </c>
      <c r="C15" s="255" t="s">
        <v>148</v>
      </c>
      <c r="D15" s="255"/>
      <c r="E15" s="255"/>
      <c r="F15" s="255"/>
      <c r="G15" s="255"/>
      <c r="H15" s="255"/>
      <c r="I15" s="255"/>
      <c r="J15" s="255"/>
      <c r="K15" s="255"/>
      <c r="L15" s="255"/>
      <c r="M15" s="255"/>
      <c r="N15" s="256">
        <f>SUM(N16:P23)</f>
        <v>0</v>
      </c>
      <c r="O15" s="256"/>
      <c r="P15" s="256"/>
      <c r="Q15" s="46"/>
      <c r="R15" s="46"/>
      <c r="S15" s="46"/>
      <c r="T15" s="46"/>
      <c r="U15" s="2"/>
      <c r="W15" s="119"/>
    </row>
    <row r="16" spans="1:23" ht="31.5" customHeight="1">
      <c r="A16" s="2"/>
      <c r="B16" s="23" t="s">
        <v>224</v>
      </c>
      <c r="C16" s="254"/>
      <c r="D16" s="254"/>
      <c r="E16" s="254"/>
      <c r="F16" s="254"/>
      <c r="G16" s="254"/>
      <c r="H16" s="254"/>
      <c r="I16" s="254"/>
      <c r="J16" s="254"/>
      <c r="K16" s="254"/>
      <c r="L16" s="254"/>
      <c r="M16" s="254"/>
      <c r="N16" s="253"/>
      <c r="O16" s="253"/>
      <c r="P16" s="253"/>
      <c r="Q16" s="252"/>
      <c r="R16" s="252"/>
      <c r="S16" s="252"/>
      <c r="T16" s="252"/>
      <c r="U16" s="2"/>
      <c r="W16" s="14" t="b">
        <f>IF(OR(Q16&gt;=S16,Q16=""),FALSE,TRUE)</f>
        <v>0</v>
      </c>
    </row>
    <row r="17" spans="1:23" ht="31.5" customHeight="1">
      <c r="A17" s="2"/>
      <c r="B17" s="23" t="s">
        <v>225</v>
      </c>
      <c r="C17" s="254"/>
      <c r="D17" s="254"/>
      <c r="E17" s="254"/>
      <c r="F17" s="254"/>
      <c r="G17" s="254"/>
      <c r="H17" s="254"/>
      <c r="I17" s="254"/>
      <c r="J17" s="254"/>
      <c r="K17" s="254"/>
      <c r="L17" s="254"/>
      <c r="M17" s="254"/>
      <c r="N17" s="253"/>
      <c r="O17" s="253"/>
      <c r="P17" s="253"/>
      <c r="Q17" s="252"/>
      <c r="R17" s="252"/>
      <c r="S17" s="252"/>
      <c r="T17" s="252"/>
      <c r="U17" s="2"/>
      <c r="W17" s="14" t="b">
        <f aca="true" t="shared" si="0" ref="W17:W23">IF(OR(Q17&gt;=S17,Q17=""),FALSE,TRUE)</f>
        <v>0</v>
      </c>
    </row>
    <row r="18" spans="1:23" ht="31.5" customHeight="1">
      <c r="A18" s="2"/>
      <c r="B18" s="23" t="s">
        <v>226</v>
      </c>
      <c r="C18" s="254"/>
      <c r="D18" s="254"/>
      <c r="E18" s="254"/>
      <c r="F18" s="254"/>
      <c r="G18" s="254"/>
      <c r="H18" s="254"/>
      <c r="I18" s="254"/>
      <c r="J18" s="254"/>
      <c r="K18" s="254"/>
      <c r="L18" s="254"/>
      <c r="M18" s="254"/>
      <c r="N18" s="253"/>
      <c r="O18" s="253"/>
      <c r="P18" s="253"/>
      <c r="Q18" s="252"/>
      <c r="R18" s="252"/>
      <c r="S18" s="252"/>
      <c r="T18" s="252"/>
      <c r="U18" s="2"/>
      <c r="W18" s="14" t="b">
        <f t="shared" si="0"/>
        <v>0</v>
      </c>
    </row>
    <row r="19" spans="1:23" ht="31.5" customHeight="1">
      <c r="A19" s="2"/>
      <c r="B19" s="23" t="s">
        <v>227</v>
      </c>
      <c r="C19" s="254"/>
      <c r="D19" s="254"/>
      <c r="E19" s="254"/>
      <c r="F19" s="254"/>
      <c r="G19" s="254"/>
      <c r="H19" s="254"/>
      <c r="I19" s="254"/>
      <c r="J19" s="254"/>
      <c r="K19" s="254"/>
      <c r="L19" s="254"/>
      <c r="M19" s="254"/>
      <c r="N19" s="253"/>
      <c r="O19" s="253"/>
      <c r="P19" s="253"/>
      <c r="Q19" s="252"/>
      <c r="R19" s="252"/>
      <c r="S19" s="252"/>
      <c r="T19" s="252"/>
      <c r="U19" s="2"/>
      <c r="W19" s="14" t="b">
        <f t="shared" si="0"/>
        <v>0</v>
      </c>
    </row>
    <row r="20" spans="1:23" ht="31.5" customHeight="1">
      <c r="A20" s="2"/>
      <c r="B20" s="23" t="s">
        <v>228</v>
      </c>
      <c r="C20" s="254"/>
      <c r="D20" s="254"/>
      <c r="E20" s="254"/>
      <c r="F20" s="254"/>
      <c r="G20" s="254"/>
      <c r="H20" s="254"/>
      <c r="I20" s="254"/>
      <c r="J20" s="254"/>
      <c r="K20" s="254"/>
      <c r="L20" s="254"/>
      <c r="M20" s="254"/>
      <c r="N20" s="253"/>
      <c r="O20" s="253"/>
      <c r="P20" s="253"/>
      <c r="Q20" s="252"/>
      <c r="R20" s="252"/>
      <c r="S20" s="252"/>
      <c r="T20" s="252"/>
      <c r="U20" s="2"/>
      <c r="W20" s="14" t="b">
        <f t="shared" si="0"/>
        <v>0</v>
      </c>
    </row>
    <row r="21" spans="1:23" ht="31.5" customHeight="1">
      <c r="A21" s="2"/>
      <c r="B21" s="23" t="s">
        <v>229</v>
      </c>
      <c r="C21" s="254"/>
      <c r="D21" s="254"/>
      <c r="E21" s="254"/>
      <c r="F21" s="254"/>
      <c r="G21" s="254"/>
      <c r="H21" s="254"/>
      <c r="I21" s="254"/>
      <c r="J21" s="254"/>
      <c r="K21" s="254"/>
      <c r="L21" s="254"/>
      <c r="M21" s="254"/>
      <c r="N21" s="253"/>
      <c r="O21" s="253"/>
      <c r="P21" s="253"/>
      <c r="Q21" s="252"/>
      <c r="R21" s="252"/>
      <c r="S21" s="252"/>
      <c r="T21" s="252"/>
      <c r="U21" s="2"/>
      <c r="W21" s="14" t="b">
        <f t="shared" si="0"/>
        <v>0</v>
      </c>
    </row>
    <row r="22" spans="1:23" ht="31.5" customHeight="1">
      <c r="A22" s="2"/>
      <c r="B22" s="23" t="s">
        <v>231</v>
      </c>
      <c r="C22" s="254"/>
      <c r="D22" s="254"/>
      <c r="E22" s="254"/>
      <c r="F22" s="254"/>
      <c r="G22" s="254"/>
      <c r="H22" s="254"/>
      <c r="I22" s="254"/>
      <c r="J22" s="254"/>
      <c r="K22" s="254"/>
      <c r="L22" s="254"/>
      <c r="M22" s="254"/>
      <c r="N22" s="253"/>
      <c r="O22" s="253"/>
      <c r="P22" s="253"/>
      <c r="Q22" s="252"/>
      <c r="R22" s="252"/>
      <c r="S22" s="252"/>
      <c r="T22" s="252"/>
      <c r="U22" s="2"/>
      <c r="W22" s="14" t="b">
        <f t="shared" si="0"/>
        <v>0</v>
      </c>
    </row>
    <row r="23" spans="1:23" ht="31.5" customHeight="1">
      <c r="A23" s="2"/>
      <c r="B23" s="23" t="s">
        <v>230</v>
      </c>
      <c r="C23" s="254"/>
      <c r="D23" s="254"/>
      <c r="E23" s="254"/>
      <c r="F23" s="254"/>
      <c r="G23" s="254"/>
      <c r="H23" s="254"/>
      <c r="I23" s="254"/>
      <c r="J23" s="254"/>
      <c r="K23" s="254"/>
      <c r="L23" s="254"/>
      <c r="M23" s="254"/>
      <c r="N23" s="253"/>
      <c r="O23" s="253"/>
      <c r="P23" s="253"/>
      <c r="Q23" s="252"/>
      <c r="R23" s="252"/>
      <c r="S23" s="252"/>
      <c r="T23" s="252"/>
      <c r="U23" s="2"/>
      <c r="W23" s="14" t="b">
        <f t="shared" si="0"/>
        <v>0</v>
      </c>
    </row>
    <row r="24" spans="1:21" ht="13.5">
      <c r="A24" s="2"/>
      <c r="U24" s="2"/>
    </row>
    <row r="25" spans="1:21" ht="13.5">
      <c r="A25" s="2"/>
      <c r="B25" s="2"/>
      <c r="C25" s="2"/>
      <c r="D25" s="2"/>
      <c r="E25" s="2"/>
      <c r="F25" s="2"/>
      <c r="G25" s="2"/>
      <c r="H25" s="2"/>
      <c r="I25" s="2"/>
      <c r="J25" s="2"/>
      <c r="K25" s="2"/>
      <c r="L25" s="2"/>
      <c r="M25" s="2"/>
      <c r="N25" s="2"/>
      <c r="O25" s="2"/>
      <c r="P25" s="2"/>
      <c r="Q25" s="2"/>
      <c r="R25" s="2"/>
      <c r="S25" s="2"/>
      <c r="T25" s="2"/>
      <c r="U25" s="2"/>
    </row>
  </sheetData>
  <sheetProtection password="8149" sheet="1" objects="1" scenarios="1"/>
  <mergeCells count="69">
    <mergeCell ref="Q8:T8"/>
    <mergeCell ref="Q11:T11"/>
    <mergeCell ref="W14:W15"/>
    <mergeCell ref="E2:Q2"/>
    <mergeCell ref="S2:T2"/>
    <mergeCell ref="B3:T3"/>
    <mergeCell ref="B4:T4"/>
    <mergeCell ref="B6:T6"/>
    <mergeCell ref="B8:E8"/>
    <mergeCell ref="G8:J8"/>
    <mergeCell ref="L8:O8"/>
    <mergeCell ref="N15:P15"/>
    <mergeCell ref="S14:T14"/>
    <mergeCell ref="Q14:R14"/>
    <mergeCell ref="B9:E9"/>
    <mergeCell ref="G9:J9"/>
    <mergeCell ref="L9:O9"/>
    <mergeCell ref="Q9:T9"/>
    <mergeCell ref="B11:E11"/>
    <mergeCell ref="G11:J11"/>
    <mergeCell ref="L11:O11"/>
    <mergeCell ref="C20:F20"/>
    <mergeCell ref="C21:F21"/>
    <mergeCell ref="C22:F22"/>
    <mergeCell ref="S16:T16"/>
    <mergeCell ref="N16:P16"/>
    <mergeCell ref="B12:E12"/>
    <mergeCell ref="G12:J12"/>
    <mergeCell ref="L12:O12"/>
    <mergeCell ref="Q12:T12"/>
    <mergeCell ref="C15:M15"/>
    <mergeCell ref="Q20:R20"/>
    <mergeCell ref="S20:T20"/>
    <mergeCell ref="N14:P14"/>
    <mergeCell ref="B14:F14"/>
    <mergeCell ref="G14:M14"/>
    <mergeCell ref="Q16:R16"/>
    <mergeCell ref="G16:M16"/>
    <mergeCell ref="G17:M17"/>
    <mergeCell ref="G18:M18"/>
    <mergeCell ref="G19:M19"/>
    <mergeCell ref="Q17:R17"/>
    <mergeCell ref="S17:T17"/>
    <mergeCell ref="Q18:R18"/>
    <mergeCell ref="S18:T18"/>
    <mergeCell ref="Q19:R19"/>
    <mergeCell ref="S19:T19"/>
    <mergeCell ref="C16:F16"/>
    <mergeCell ref="N23:P23"/>
    <mergeCell ref="G21:M21"/>
    <mergeCell ref="G22:M22"/>
    <mergeCell ref="G23:M23"/>
    <mergeCell ref="C17:F17"/>
    <mergeCell ref="C18:F18"/>
    <mergeCell ref="C19:F19"/>
    <mergeCell ref="C23:F23"/>
    <mergeCell ref="G20:M20"/>
    <mergeCell ref="N17:P17"/>
    <mergeCell ref="N18:P18"/>
    <mergeCell ref="N19:P19"/>
    <mergeCell ref="N20:P20"/>
    <mergeCell ref="N21:P21"/>
    <mergeCell ref="N22:P22"/>
    <mergeCell ref="S23:T23"/>
    <mergeCell ref="Q21:R21"/>
    <mergeCell ref="S21:T21"/>
    <mergeCell ref="Q22:R22"/>
    <mergeCell ref="S22:T22"/>
    <mergeCell ref="Q23:R23"/>
  </mergeCells>
  <dataValidations count="3">
    <dataValidation type="custom" allowBlank="1" showInputMessage="1" showErrorMessage="1" promptTitle="Contract Start &amp; End Dates:" prompt="Please enter the start and end dates for the state administered contracts as MM/DD/YY.  The dates will be displayed as MM/DD/YY." sqref="Q16:R16">
      <formula1>U16=TRUE</formula1>
    </dataValidation>
    <dataValidation type="custom" allowBlank="1" showInputMessage="1" showErrorMessage="1" promptTitle="Contract Start &amp; End Dates:" prompt="Please enter the start and end dates for the state administered contracts as MM/DD/YY.  The dates will be displayed as MM/DD/YY." errorTitle="Contract End Dates:" error="The end date of the state administered contract period cannot be prior to the start date of the contract period.  Additionally, the end date of the contract cannot be entered before the start date." sqref="S16:T16">
      <formula1>W16=TRUE</formula1>
    </dataValidation>
    <dataValidation type="custom" allowBlank="1" showInputMessage="1" showErrorMessage="1" errorTitle="Contract End Dates:" error="The end date of the state administered contract period cannot be prior to the start date of the contract period and cannot be entered before entering the start date." sqref="S17:T23">
      <formula1>W17=TRUE</formula1>
    </dataValidation>
  </dataValidations>
  <printOptions horizontalCentered="1"/>
  <pageMargins left="0.25" right="0.25" top="0.5" bottom="0.5" header="0.5" footer="0.5"/>
  <pageSetup horizontalDpi="600" verticalDpi="600" orientation="portrait" scale="95" r:id="rId2"/>
  <headerFooter alignWithMargins="0">
    <oddFooter>&amp;R&amp;8(ver 080718-B)</oddFooter>
  </headerFooter>
  <legacyDrawing r:id="rId1"/>
</worksheet>
</file>

<file path=xl/worksheets/sheet7.xml><?xml version="1.0" encoding="utf-8"?>
<worksheet xmlns="http://schemas.openxmlformats.org/spreadsheetml/2006/main" xmlns:r="http://schemas.openxmlformats.org/officeDocument/2006/relationships">
  <sheetPr codeName="Sheet8"/>
  <dimension ref="A1:V42"/>
  <sheetViews>
    <sheetView showGridLines="0" showRowColHeaders="0" showZeros="0" zoomScalePageLayoutView="0" workbookViewId="0" topLeftCell="A1">
      <selection activeCell="A1" sqref="A1"/>
    </sheetView>
  </sheetViews>
  <sheetFormatPr defaultColWidth="0" defaultRowHeight="13.5" zeroHeight="1"/>
  <cols>
    <col min="1" max="1" width="4.57421875" style="0" customWidth="1"/>
    <col min="2" max="2" width="1.57421875" style="0" customWidth="1"/>
    <col min="3" max="18" width="5.140625" style="0" customWidth="1"/>
    <col min="19" max="19" width="1.57421875" style="0" customWidth="1"/>
    <col min="20" max="20" width="4.57421875" style="0" customWidth="1"/>
    <col min="21" max="16384" width="0" style="0" hidden="1" customWidth="1"/>
  </cols>
  <sheetData>
    <row r="1" spans="1:20" ht="14.25" thickBot="1">
      <c r="A1" s="2"/>
      <c r="B1" s="2"/>
      <c r="C1" s="2"/>
      <c r="D1" s="2"/>
      <c r="E1" s="2"/>
      <c r="F1" s="2"/>
      <c r="G1" s="2"/>
      <c r="H1" s="2"/>
      <c r="I1" s="2"/>
      <c r="J1" s="2"/>
      <c r="K1" s="2"/>
      <c r="L1" s="2"/>
      <c r="M1" s="2"/>
      <c r="N1" s="2"/>
      <c r="O1" s="2"/>
      <c r="P1" s="2"/>
      <c r="Q1" s="2"/>
      <c r="R1" s="2"/>
      <c r="S1" s="2"/>
      <c r="T1" s="2"/>
    </row>
    <row r="2" spans="1:22" ht="14.25" thickTop="1">
      <c r="A2" s="2"/>
      <c r="B2" s="2"/>
      <c r="C2" s="2"/>
      <c r="D2" s="275" t="s">
        <v>219</v>
      </c>
      <c r="E2" s="276"/>
      <c r="F2" s="276"/>
      <c r="G2" s="276"/>
      <c r="H2" s="276"/>
      <c r="I2" s="276"/>
      <c r="J2" s="276"/>
      <c r="K2" s="276"/>
      <c r="L2" s="276"/>
      <c r="M2" s="276"/>
      <c r="N2" s="276"/>
      <c r="O2" s="276"/>
      <c r="P2" s="276"/>
      <c r="Q2" s="277"/>
      <c r="R2" s="2"/>
      <c r="S2" s="2"/>
      <c r="T2" s="2"/>
      <c r="V2" s="65"/>
    </row>
    <row r="3" spans="1:20" ht="14.25" thickBot="1">
      <c r="A3" s="2"/>
      <c r="B3" s="2"/>
      <c r="C3" s="2"/>
      <c r="D3" s="278"/>
      <c r="E3" s="279"/>
      <c r="F3" s="279"/>
      <c r="G3" s="279"/>
      <c r="H3" s="279"/>
      <c r="I3" s="279"/>
      <c r="J3" s="279"/>
      <c r="K3" s="279"/>
      <c r="L3" s="279"/>
      <c r="M3" s="279"/>
      <c r="N3" s="279"/>
      <c r="O3" s="279"/>
      <c r="P3" s="279"/>
      <c r="Q3" s="280"/>
      <c r="R3" s="2"/>
      <c r="S3" s="2"/>
      <c r="T3" s="2"/>
    </row>
    <row r="4" spans="1:20" ht="14.25" thickTop="1">
      <c r="A4" s="2"/>
      <c r="B4" s="2"/>
      <c r="C4" s="2"/>
      <c r="D4" s="275" t="s">
        <v>220</v>
      </c>
      <c r="E4" s="276"/>
      <c r="F4" s="276"/>
      <c r="G4" s="276"/>
      <c r="H4" s="276"/>
      <c r="I4" s="276"/>
      <c r="J4" s="276"/>
      <c r="K4" s="276"/>
      <c r="L4" s="276"/>
      <c r="M4" s="276"/>
      <c r="N4" s="276"/>
      <c r="O4" s="276"/>
      <c r="P4" s="276"/>
      <c r="Q4" s="277"/>
      <c r="R4" s="2"/>
      <c r="S4" s="2"/>
      <c r="T4" s="2"/>
    </row>
    <row r="5" spans="1:20" ht="14.25" thickBot="1">
      <c r="A5" s="2"/>
      <c r="B5" s="2"/>
      <c r="C5" s="2"/>
      <c r="D5" s="278"/>
      <c r="E5" s="279"/>
      <c r="F5" s="279"/>
      <c r="G5" s="279"/>
      <c r="H5" s="279"/>
      <c r="I5" s="279"/>
      <c r="J5" s="279"/>
      <c r="K5" s="279"/>
      <c r="L5" s="279"/>
      <c r="M5" s="279"/>
      <c r="N5" s="279"/>
      <c r="O5" s="279"/>
      <c r="P5" s="279"/>
      <c r="Q5" s="280"/>
      <c r="R5" s="2"/>
      <c r="S5" s="2"/>
      <c r="T5" s="2"/>
    </row>
    <row r="6" spans="1:20" ht="14.25" thickTop="1">
      <c r="A6" s="2"/>
      <c r="B6" s="2"/>
      <c r="C6" s="2"/>
      <c r="D6" s="2"/>
      <c r="E6" s="2"/>
      <c r="F6" s="2"/>
      <c r="G6" s="2"/>
      <c r="H6" s="2"/>
      <c r="I6" s="2"/>
      <c r="J6" s="2"/>
      <c r="K6" s="2"/>
      <c r="L6" s="2"/>
      <c r="M6" s="2"/>
      <c r="N6" s="2"/>
      <c r="O6" s="2"/>
      <c r="P6" s="2"/>
      <c r="Q6" s="2"/>
      <c r="R6" s="2"/>
      <c r="S6" s="2"/>
      <c r="T6" s="2"/>
    </row>
    <row r="7" spans="1:20" ht="15">
      <c r="A7" s="2"/>
      <c r="B7" s="175" t="s">
        <v>2</v>
      </c>
      <c r="C7" s="175"/>
      <c r="D7" s="175"/>
      <c r="E7" s="175"/>
      <c r="F7" s="175"/>
      <c r="G7" s="175"/>
      <c r="H7" s="175"/>
      <c r="I7" s="175"/>
      <c r="J7" s="175"/>
      <c r="K7" s="175"/>
      <c r="L7" s="175"/>
      <c r="M7" s="175"/>
      <c r="N7" s="175"/>
      <c r="O7" s="175"/>
      <c r="P7" s="175"/>
      <c r="Q7" s="175"/>
      <c r="R7" s="175"/>
      <c r="S7" s="175"/>
      <c r="T7" s="2"/>
    </row>
    <row r="8" spans="1:20" ht="15">
      <c r="A8" s="2"/>
      <c r="B8" s="175" t="s">
        <v>3</v>
      </c>
      <c r="C8" s="175"/>
      <c r="D8" s="175"/>
      <c r="E8" s="175"/>
      <c r="F8" s="175"/>
      <c r="G8" s="175"/>
      <c r="H8" s="175"/>
      <c r="I8" s="175"/>
      <c r="J8" s="175"/>
      <c r="K8" s="175"/>
      <c r="L8" s="175"/>
      <c r="M8" s="175"/>
      <c r="N8" s="175"/>
      <c r="O8" s="175"/>
      <c r="P8" s="175"/>
      <c r="Q8" s="175"/>
      <c r="R8" s="175"/>
      <c r="S8" s="175"/>
      <c r="T8" s="2"/>
    </row>
    <row r="9" spans="1:20" ht="15">
      <c r="A9" s="2"/>
      <c r="B9" s="175" t="s">
        <v>4</v>
      </c>
      <c r="C9" s="175"/>
      <c r="D9" s="175"/>
      <c r="E9" s="175"/>
      <c r="F9" s="175"/>
      <c r="G9" s="175"/>
      <c r="H9" s="175"/>
      <c r="I9" s="175"/>
      <c r="J9" s="175"/>
      <c r="K9" s="175"/>
      <c r="L9" s="175"/>
      <c r="M9" s="175"/>
      <c r="N9" s="175"/>
      <c r="O9" s="175"/>
      <c r="P9" s="175"/>
      <c r="Q9" s="175"/>
      <c r="R9" s="175"/>
      <c r="S9" s="175"/>
      <c r="T9" s="2"/>
    </row>
    <row r="10" spans="1:20" ht="17.25">
      <c r="A10" s="2"/>
      <c r="B10" s="61"/>
      <c r="C10" s="61"/>
      <c r="D10" s="61"/>
      <c r="E10" s="61"/>
      <c r="F10" s="61"/>
      <c r="G10" s="61"/>
      <c r="H10" s="61"/>
      <c r="I10" s="61"/>
      <c r="J10" s="61"/>
      <c r="K10" s="61"/>
      <c r="L10" s="61"/>
      <c r="M10" s="61"/>
      <c r="N10" s="61"/>
      <c r="O10" s="61"/>
      <c r="P10" s="61"/>
      <c r="Q10" s="61"/>
      <c r="R10" s="61"/>
      <c r="S10" s="61"/>
      <c r="T10" s="2"/>
    </row>
    <row r="11" spans="1:20" ht="15">
      <c r="A11" s="2"/>
      <c r="B11" s="175" t="s">
        <v>209</v>
      </c>
      <c r="C11" s="175"/>
      <c r="D11" s="175"/>
      <c r="E11" s="175"/>
      <c r="F11" s="175"/>
      <c r="G11" s="175"/>
      <c r="H11" s="175"/>
      <c r="I11" s="175"/>
      <c r="J11" s="175"/>
      <c r="K11" s="175"/>
      <c r="L11" s="175"/>
      <c r="M11" s="175"/>
      <c r="N11" s="175"/>
      <c r="O11" s="175"/>
      <c r="P11" s="175"/>
      <c r="Q11" s="175"/>
      <c r="R11" s="175"/>
      <c r="S11" s="175"/>
      <c r="T11" s="2"/>
    </row>
    <row r="12" spans="1:20" ht="13.5">
      <c r="A12" s="2"/>
      <c r="T12" s="2"/>
    </row>
    <row r="13" spans="1:20" ht="15.75" customHeight="1">
      <c r="A13" s="2"/>
      <c r="C13" s="259" t="s">
        <v>210</v>
      </c>
      <c r="D13" s="88"/>
      <c r="E13" s="88"/>
      <c r="F13" s="88"/>
      <c r="G13" s="88"/>
      <c r="H13" s="88"/>
      <c r="I13" s="88"/>
      <c r="J13" s="88"/>
      <c r="K13" s="88"/>
      <c r="L13" s="88"/>
      <c r="M13" s="88"/>
      <c r="N13" s="88"/>
      <c r="O13" s="88"/>
      <c r="P13" s="88"/>
      <c r="Q13" s="88"/>
      <c r="T13" s="2"/>
    </row>
    <row r="14" spans="1:20" ht="15.75" customHeight="1">
      <c r="A14" s="2"/>
      <c r="C14" s="281">
        <f>IF(district!B9="","",district!B9)</f>
      </c>
      <c r="D14" s="281"/>
      <c r="E14" s="281"/>
      <c r="F14" s="259" t="s">
        <v>212</v>
      </c>
      <c r="G14" s="88"/>
      <c r="H14" s="88"/>
      <c r="I14" s="88"/>
      <c r="J14" s="88"/>
      <c r="K14" s="88"/>
      <c r="L14" s="88"/>
      <c r="M14" s="88"/>
      <c r="N14" s="88"/>
      <c r="O14" s="88"/>
      <c r="P14" s="88"/>
      <c r="Q14" s="88"/>
      <c r="T14" s="2"/>
    </row>
    <row r="15" spans="1:20" ht="15.75" customHeight="1">
      <c r="A15" s="2"/>
      <c r="C15" s="259" t="s">
        <v>216</v>
      </c>
      <c r="D15" s="88"/>
      <c r="E15" s="88"/>
      <c r="F15" s="88"/>
      <c r="G15" s="88"/>
      <c r="H15" s="88"/>
      <c r="I15" s="88"/>
      <c r="J15" s="88"/>
      <c r="K15" s="88"/>
      <c r="L15" s="88"/>
      <c r="M15" s="88"/>
      <c r="N15" s="88"/>
      <c r="O15" s="88"/>
      <c r="P15" s="88"/>
      <c r="Q15" s="88"/>
      <c r="T15" s="2"/>
    </row>
    <row r="16" spans="1:20" ht="13.5">
      <c r="A16" s="2"/>
      <c r="T16" s="2"/>
    </row>
    <row r="17" spans="1:20" ht="15.75" customHeight="1">
      <c r="A17" s="2"/>
      <c r="C17" s="260" t="s">
        <v>211</v>
      </c>
      <c r="D17" s="261"/>
      <c r="E17" s="261"/>
      <c r="F17" s="261"/>
      <c r="G17" s="261"/>
      <c r="H17" s="261"/>
      <c r="I17" s="261"/>
      <c r="J17" s="261"/>
      <c r="K17" s="261"/>
      <c r="L17" s="261"/>
      <c r="M17" s="261"/>
      <c r="N17" s="261"/>
      <c r="O17" s="261"/>
      <c r="P17" s="261"/>
      <c r="Q17" s="261"/>
      <c r="R17" s="261"/>
      <c r="T17" s="2"/>
    </row>
    <row r="18" spans="1:20" ht="15.75" customHeight="1">
      <c r="A18" s="2"/>
      <c r="C18" s="261"/>
      <c r="D18" s="261"/>
      <c r="E18" s="261"/>
      <c r="F18" s="261"/>
      <c r="G18" s="261"/>
      <c r="H18" s="261"/>
      <c r="I18" s="261"/>
      <c r="J18" s="261"/>
      <c r="K18" s="261"/>
      <c r="L18" s="261"/>
      <c r="M18" s="261"/>
      <c r="N18" s="261"/>
      <c r="O18" s="261"/>
      <c r="P18" s="261"/>
      <c r="Q18" s="261"/>
      <c r="R18" s="261"/>
      <c r="T18" s="2"/>
    </row>
    <row r="19" spans="1:20" ht="13.5">
      <c r="A19" s="2"/>
      <c r="T19" s="2"/>
    </row>
    <row r="20" spans="1:20" ht="27" customHeight="1">
      <c r="A20" s="2"/>
      <c r="D20" s="128" t="s">
        <v>200</v>
      </c>
      <c r="E20" s="128"/>
      <c r="F20" s="128"/>
      <c r="G20" s="128"/>
      <c r="H20" s="128"/>
      <c r="I20" s="268" t="s">
        <v>201</v>
      </c>
      <c r="J20" s="274"/>
      <c r="K20" s="274"/>
      <c r="L20" s="274"/>
      <c r="M20" s="274"/>
      <c r="N20" s="270"/>
      <c r="O20" s="268" t="s">
        <v>213</v>
      </c>
      <c r="P20" s="269"/>
      <c r="Q20" s="270"/>
      <c r="T20" s="2"/>
    </row>
    <row r="21" spans="1:20" ht="31.5" customHeight="1">
      <c r="A21" s="2"/>
      <c r="D21" s="271">
        <f>IF($V$2=TRUE,contracts!C16,"")</f>
      </c>
      <c r="E21" s="272"/>
      <c r="F21" s="272"/>
      <c r="G21" s="272"/>
      <c r="H21" s="273"/>
      <c r="I21" s="266">
        <f>IF($V$2=TRUE,contracts!G16,"")</f>
      </c>
      <c r="J21" s="266"/>
      <c r="K21" s="266"/>
      <c r="L21" s="266"/>
      <c r="M21" s="266"/>
      <c r="N21" s="266"/>
      <c r="O21" s="267">
        <f>IF($V$2=TRUE,contracts!N16,"")</f>
      </c>
      <c r="P21" s="267"/>
      <c r="Q21" s="267"/>
      <c r="T21" s="2"/>
    </row>
    <row r="22" spans="1:20" ht="24.75" customHeight="1">
      <c r="A22" s="2"/>
      <c r="D22" s="266">
        <f>IF($V$2=TRUE,contracts!C17,"")</f>
      </c>
      <c r="E22" s="266"/>
      <c r="F22" s="266"/>
      <c r="G22" s="266"/>
      <c r="H22" s="266"/>
      <c r="I22" s="266">
        <f>IF($V$2=TRUE,contracts!G17,"")</f>
      </c>
      <c r="J22" s="266"/>
      <c r="K22" s="266"/>
      <c r="L22" s="266"/>
      <c r="M22" s="266"/>
      <c r="N22" s="266"/>
      <c r="O22" s="267">
        <f>IF($V$2=TRUE,contracts!N17,"")</f>
      </c>
      <c r="P22" s="267"/>
      <c r="Q22" s="267"/>
      <c r="T22" s="2"/>
    </row>
    <row r="23" spans="1:20" ht="24.75" customHeight="1">
      <c r="A23" s="2"/>
      <c r="D23" s="266">
        <f>IF($V$2=TRUE,contracts!C18,"")</f>
      </c>
      <c r="E23" s="266"/>
      <c r="F23" s="266"/>
      <c r="G23" s="266"/>
      <c r="H23" s="266"/>
      <c r="I23" s="266">
        <f>IF($V$2=TRUE,contracts!G18,"")</f>
      </c>
      <c r="J23" s="266"/>
      <c r="K23" s="266"/>
      <c r="L23" s="266"/>
      <c r="M23" s="266"/>
      <c r="N23" s="266"/>
      <c r="O23" s="267">
        <f>IF($V$2=TRUE,contracts!N18,"")</f>
      </c>
      <c r="P23" s="267"/>
      <c r="Q23" s="267"/>
      <c r="T23" s="2"/>
    </row>
    <row r="24" spans="1:20" ht="24.75" customHeight="1">
      <c r="A24" s="2"/>
      <c r="D24" s="266">
        <f>IF($V$2=TRUE,contracts!C19,"")</f>
      </c>
      <c r="E24" s="266"/>
      <c r="F24" s="266"/>
      <c r="G24" s="266"/>
      <c r="H24" s="266"/>
      <c r="I24" s="266">
        <f>IF($V$2=TRUE,contracts!G19,"")</f>
      </c>
      <c r="J24" s="266"/>
      <c r="K24" s="266"/>
      <c r="L24" s="266"/>
      <c r="M24" s="266"/>
      <c r="N24" s="266"/>
      <c r="O24" s="267">
        <f>IF($V$2=TRUE,contracts!N19,"")</f>
      </c>
      <c r="P24" s="267"/>
      <c r="Q24" s="267"/>
      <c r="T24" s="2"/>
    </row>
    <row r="25" spans="1:20" ht="24.75" customHeight="1">
      <c r="A25" s="2"/>
      <c r="D25" s="266">
        <f>IF($V$2=TRUE,contracts!C20,"")</f>
      </c>
      <c r="E25" s="266"/>
      <c r="F25" s="266"/>
      <c r="G25" s="266"/>
      <c r="H25" s="266"/>
      <c r="I25" s="266">
        <f>IF($V$2=TRUE,contracts!G20,"")</f>
      </c>
      <c r="J25" s="266"/>
      <c r="K25" s="266"/>
      <c r="L25" s="266"/>
      <c r="M25" s="266"/>
      <c r="N25" s="266"/>
      <c r="O25" s="267">
        <f>IF($V$2=TRUE,contracts!N20,"")</f>
      </c>
      <c r="P25" s="267"/>
      <c r="Q25" s="267"/>
      <c r="T25" s="2"/>
    </row>
    <row r="26" spans="1:20" ht="24.75" customHeight="1">
      <c r="A26" s="2"/>
      <c r="D26" s="266">
        <f>IF($V$2=TRUE,contracts!C21,"")</f>
      </c>
      <c r="E26" s="266"/>
      <c r="F26" s="266"/>
      <c r="G26" s="266"/>
      <c r="H26" s="266"/>
      <c r="I26" s="266">
        <f>IF($V$2=TRUE,contracts!G21,"")</f>
      </c>
      <c r="J26" s="266"/>
      <c r="K26" s="266"/>
      <c r="L26" s="266"/>
      <c r="M26" s="266"/>
      <c r="N26" s="266"/>
      <c r="O26" s="267">
        <f>IF($V$2=TRUE,contracts!N21,"")</f>
      </c>
      <c r="P26" s="267"/>
      <c r="Q26" s="267"/>
      <c r="T26" s="2"/>
    </row>
    <row r="27" spans="1:20" ht="24.75" customHeight="1">
      <c r="A27" s="2"/>
      <c r="D27" s="266">
        <f>IF($V$2=TRUE,contracts!C22,"")</f>
      </c>
      <c r="E27" s="266"/>
      <c r="F27" s="266"/>
      <c r="G27" s="266"/>
      <c r="H27" s="266"/>
      <c r="I27" s="266">
        <f>IF($V$2=TRUE,contracts!G22,"")</f>
      </c>
      <c r="J27" s="266"/>
      <c r="K27" s="266"/>
      <c r="L27" s="266"/>
      <c r="M27" s="266"/>
      <c r="N27" s="266"/>
      <c r="O27" s="267">
        <f>IF($V$2=TRUE,contracts!N22,"")</f>
      </c>
      <c r="P27" s="267"/>
      <c r="Q27" s="267"/>
      <c r="T27" s="2"/>
    </row>
    <row r="28" spans="1:20" ht="24.75" customHeight="1">
      <c r="A28" s="2"/>
      <c r="D28" s="266">
        <f>IF($V$2=TRUE,contracts!C23,"")</f>
      </c>
      <c r="E28" s="266"/>
      <c r="F28" s="266"/>
      <c r="G28" s="266"/>
      <c r="H28" s="266"/>
      <c r="I28" s="266">
        <f>IF($V$2=TRUE,contracts!G23,"")</f>
      </c>
      <c r="J28" s="266"/>
      <c r="K28" s="266"/>
      <c r="L28" s="266"/>
      <c r="M28" s="266"/>
      <c r="N28" s="266"/>
      <c r="O28" s="267">
        <f>IF($V$2=TRUE,contracts!N23,"")</f>
      </c>
      <c r="P28" s="267"/>
      <c r="Q28" s="267"/>
      <c r="T28" s="2"/>
    </row>
    <row r="29" spans="1:20" ht="13.5">
      <c r="A29" s="2"/>
      <c r="T29" s="2"/>
    </row>
    <row r="30" spans="1:20" ht="13.5">
      <c r="A30" s="2"/>
      <c r="T30" s="2"/>
    </row>
    <row r="31" spans="1:20" ht="15.75" customHeight="1">
      <c r="A31" s="2"/>
      <c r="C31" s="259" t="s">
        <v>217</v>
      </c>
      <c r="D31" s="88"/>
      <c r="E31" s="88"/>
      <c r="F31" s="88"/>
      <c r="G31" s="88"/>
      <c r="H31" s="88"/>
      <c r="I31" s="88"/>
      <c r="J31" s="88"/>
      <c r="K31" s="88"/>
      <c r="L31" s="265">
        <f>IF(contracts!N15="","",contracts!N15)</f>
        <v>0</v>
      </c>
      <c r="M31" s="265"/>
      <c r="N31" s="265"/>
      <c r="O31" s="259" t="s">
        <v>214</v>
      </c>
      <c r="P31" s="259"/>
      <c r="Q31" s="259"/>
      <c r="R31" s="259"/>
      <c r="T31" s="2"/>
    </row>
    <row r="32" spans="1:20" ht="15.75" customHeight="1">
      <c r="A32" s="2"/>
      <c r="C32" s="259" t="s">
        <v>218</v>
      </c>
      <c r="D32" s="88"/>
      <c r="E32" s="88"/>
      <c r="F32" s="88"/>
      <c r="G32" s="88"/>
      <c r="H32" s="88"/>
      <c r="I32" s="88"/>
      <c r="J32" s="88"/>
      <c r="K32" s="88"/>
      <c r="L32" s="88"/>
      <c r="M32" s="88"/>
      <c r="N32" s="88"/>
      <c r="O32" s="88"/>
      <c r="P32" s="88"/>
      <c r="Q32" s="88"/>
      <c r="R32" s="88"/>
      <c r="T32" s="2"/>
    </row>
    <row r="33" spans="1:20" ht="13.5">
      <c r="A33" s="2"/>
      <c r="T33" s="2"/>
    </row>
    <row r="34" spans="1:20" ht="15.75" customHeight="1">
      <c r="A34" s="2"/>
      <c r="C34" s="260" t="s">
        <v>215</v>
      </c>
      <c r="D34" s="261"/>
      <c r="E34" s="261"/>
      <c r="F34" s="261"/>
      <c r="G34" s="261"/>
      <c r="H34" s="261"/>
      <c r="I34" s="261"/>
      <c r="J34" s="261"/>
      <c r="K34" s="261"/>
      <c r="L34" s="261"/>
      <c r="M34" s="261"/>
      <c r="N34" s="261"/>
      <c r="O34" s="261"/>
      <c r="P34" s="261"/>
      <c r="Q34" s="261"/>
      <c r="R34" s="261"/>
      <c r="T34" s="2"/>
    </row>
    <row r="35" spans="1:20" ht="15.75" customHeight="1">
      <c r="A35" s="2"/>
      <c r="C35" s="261"/>
      <c r="D35" s="261"/>
      <c r="E35" s="261"/>
      <c r="F35" s="261"/>
      <c r="G35" s="261"/>
      <c r="H35" s="261"/>
      <c r="I35" s="261"/>
      <c r="J35" s="261"/>
      <c r="K35" s="261"/>
      <c r="L35" s="261"/>
      <c r="M35" s="261"/>
      <c r="N35" s="261"/>
      <c r="O35" s="261"/>
      <c r="P35" s="261"/>
      <c r="Q35" s="261"/>
      <c r="R35" s="261"/>
      <c r="T35" s="2"/>
    </row>
    <row r="36" spans="1:20" ht="15.75" customHeight="1">
      <c r="A36" s="2"/>
      <c r="C36" s="261"/>
      <c r="D36" s="261"/>
      <c r="E36" s="261"/>
      <c r="F36" s="261"/>
      <c r="G36" s="261"/>
      <c r="H36" s="261"/>
      <c r="I36" s="261"/>
      <c r="J36" s="261"/>
      <c r="K36" s="261"/>
      <c r="L36" s="261"/>
      <c r="M36" s="261"/>
      <c r="N36" s="261"/>
      <c r="O36" s="261"/>
      <c r="P36" s="261"/>
      <c r="Q36" s="261"/>
      <c r="R36" s="261"/>
      <c r="T36" s="2"/>
    </row>
    <row r="37" spans="1:20" ht="13.5">
      <c r="A37" s="2"/>
      <c r="T37" s="2"/>
    </row>
    <row r="38" spans="1:20" ht="13.5">
      <c r="A38" s="2"/>
      <c r="T38" s="2"/>
    </row>
    <row r="39" spans="1:20" ht="15.75">
      <c r="A39" s="2"/>
      <c r="D39" s="262">
        <f>IF(district!D18="","",district!D18)</f>
      </c>
      <c r="E39" s="262"/>
      <c r="F39" s="262"/>
      <c r="G39" s="262"/>
      <c r="H39" s="262"/>
      <c r="I39" s="262"/>
      <c r="J39" s="262"/>
      <c r="K39" s="1"/>
      <c r="L39" s="1"/>
      <c r="M39" s="1"/>
      <c r="N39" s="62"/>
      <c r="O39" s="263">
        <f>IF(district!B12="","",district!B12)</f>
      </c>
      <c r="P39" s="264"/>
      <c r="Q39" s="264"/>
      <c r="T39" s="2"/>
    </row>
    <row r="40" spans="1:20" ht="15.75">
      <c r="A40" s="2"/>
      <c r="D40" s="257" t="s">
        <v>204</v>
      </c>
      <c r="E40" s="257"/>
      <c r="F40" s="257"/>
      <c r="G40" s="257"/>
      <c r="H40" s="257"/>
      <c r="I40" s="257"/>
      <c r="J40" s="257"/>
      <c r="K40" s="1"/>
      <c r="L40" s="1"/>
      <c r="M40" s="1"/>
      <c r="N40" s="63"/>
      <c r="O40" s="257" t="s">
        <v>205</v>
      </c>
      <c r="P40" s="258"/>
      <c r="Q40" s="258"/>
      <c r="T40" s="2"/>
    </row>
    <row r="41" spans="1:20" ht="13.5">
      <c r="A41" s="2"/>
      <c r="T41" s="2"/>
    </row>
    <row r="42" spans="1:20" ht="13.5">
      <c r="A42" s="2"/>
      <c r="B42" s="2"/>
      <c r="C42" s="2"/>
      <c r="D42" s="2"/>
      <c r="E42" s="2"/>
      <c r="F42" s="2"/>
      <c r="G42" s="2"/>
      <c r="H42" s="2"/>
      <c r="I42" s="2"/>
      <c r="J42" s="2"/>
      <c r="K42" s="2"/>
      <c r="L42" s="2"/>
      <c r="M42" s="2"/>
      <c r="N42" s="2"/>
      <c r="O42" s="2"/>
      <c r="P42" s="2"/>
      <c r="Q42" s="2"/>
      <c r="R42" s="2"/>
      <c r="S42" s="2"/>
      <c r="T42" s="2"/>
    </row>
    <row r="43" ht="13.5"/>
  </sheetData>
  <sheetProtection password="8919" sheet="1" objects="1" scenarios="1"/>
  <mergeCells count="47">
    <mergeCell ref="D2:Q3"/>
    <mergeCell ref="D4:Q5"/>
    <mergeCell ref="C14:E14"/>
    <mergeCell ref="F14:Q14"/>
    <mergeCell ref="B7:S7"/>
    <mergeCell ref="B8:S8"/>
    <mergeCell ref="B9:S9"/>
    <mergeCell ref="B11:S11"/>
    <mergeCell ref="C13:Q13"/>
    <mergeCell ref="C15:Q15"/>
    <mergeCell ref="O20:Q20"/>
    <mergeCell ref="D21:H21"/>
    <mergeCell ref="I21:N21"/>
    <mergeCell ref="O21:Q21"/>
    <mergeCell ref="D20:H20"/>
    <mergeCell ref="I20:N20"/>
    <mergeCell ref="C17:R18"/>
    <mergeCell ref="D27:H27"/>
    <mergeCell ref="I27:N27"/>
    <mergeCell ref="O27:Q27"/>
    <mergeCell ref="D24:H24"/>
    <mergeCell ref="I24:N24"/>
    <mergeCell ref="O24:Q24"/>
    <mergeCell ref="D25:H25"/>
    <mergeCell ref="I25:N25"/>
    <mergeCell ref="O25:Q25"/>
    <mergeCell ref="D26:H26"/>
    <mergeCell ref="I26:N26"/>
    <mergeCell ref="O26:Q26"/>
    <mergeCell ref="D22:H22"/>
    <mergeCell ref="I22:N22"/>
    <mergeCell ref="O22:Q22"/>
    <mergeCell ref="D23:H23"/>
    <mergeCell ref="I23:N23"/>
    <mergeCell ref="O23:Q23"/>
    <mergeCell ref="C31:K31"/>
    <mergeCell ref="L31:N31"/>
    <mergeCell ref="O31:R31"/>
    <mergeCell ref="D28:H28"/>
    <mergeCell ref="I28:N28"/>
    <mergeCell ref="O28:Q28"/>
    <mergeCell ref="D40:J40"/>
    <mergeCell ref="O40:Q40"/>
    <mergeCell ref="C32:R32"/>
    <mergeCell ref="C34:R36"/>
    <mergeCell ref="D39:J39"/>
    <mergeCell ref="O39:Q39"/>
  </mergeCells>
  <printOptions horizontalCentered="1"/>
  <pageMargins left="0.5" right="0.5" top="0.5" bottom="0.5" header="0.5" footer="0.5"/>
  <pageSetup horizontalDpi="600" verticalDpi="600" orientation="portrait" r:id="rId2"/>
  <headerFooter alignWithMargins="0">
    <oddFooter>&amp;R&amp;8(ver 080718-B)</oddFooter>
  </headerFooter>
  <legacyDrawing r:id="rId1"/>
</worksheet>
</file>

<file path=xl/worksheets/sheet8.xml><?xml version="1.0" encoding="utf-8"?>
<worksheet xmlns="http://schemas.openxmlformats.org/spreadsheetml/2006/main" xmlns:r="http://schemas.openxmlformats.org/officeDocument/2006/relationships">
  <sheetPr codeName="Sheet11"/>
  <dimension ref="A1:T35"/>
  <sheetViews>
    <sheetView showGridLines="0" showRowColHeaders="0" zoomScalePageLayoutView="0" workbookViewId="0" topLeftCell="A1">
      <selection activeCell="A1" sqref="A1"/>
    </sheetView>
  </sheetViews>
  <sheetFormatPr defaultColWidth="0" defaultRowHeight="13.5" zeroHeight="1"/>
  <cols>
    <col min="1" max="1" width="4.57421875" style="0" customWidth="1"/>
    <col min="2" max="2" width="1.57421875" style="0" customWidth="1"/>
    <col min="3" max="18" width="5.140625" style="0" customWidth="1"/>
    <col min="19" max="19" width="1.57421875" style="0" customWidth="1"/>
    <col min="20" max="20" width="4.57421875" style="0" customWidth="1"/>
    <col min="21" max="16384" width="0" style="0" hidden="1" customWidth="1"/>
  </cols>
  <sheetData>
    <row r="1" spans="1:20" ht="13.5">
      <c r="A1" s="2"/>
      <c r="B1" s="2"/>
      <c r="C1" s="2"/>
      <c r="D1" s="2"/>
      <c r="E1" s="2"/>
      <c r="F1" s="2"/>
      <c r="G1" s="2"/>
      <c r="H1" s="2"/>
      <c r="I1" s="2"/>
      <c r="J1" s="2"/>
      <c r="K1" s="2"/>
      <c r="L1" s="2"/>
      <c r="M1" s="2"/>
      <c r="N1" s="2"/>
      <c r="O1" s="2"/>
      <c r="P1" s="2"/>
      <c r="Q1" s="2"/>
      <c r="R1" s="2"/>
      <c r="S1" s="2"/>
      <c r="T1" s="2"/>
    </row>
    <row r="2" spans="1:20" ht="15">
      <c r="A2" s="2"/>
      <c r="B2" s="175" t="s">
        <v>2</v>
      </c>
      <c r="C2" s="175"/>
      <c r="D2" s="175"/>
      <c r="E2" s="175"/>
      <c r="F2" s="175"/>
      <c r="G2" s="175"/>
      <c r="H2" s="175"/>
      <c r="I2" s="175"/>
      <c r="J2" s="175"/>
      <c r="K2" s="175"/>
      <c r="L2" s="175"/>
      <c r="M2" s="175"/>
      <c r="N2" s="175"/>
      <c r="O2" s="175"/>
      <c r="P2" s="175"/>
      <c r="Q2" s="175"/>
      <c r="R2" s="175"/>
      <c r="S2" s="175"/>
      <c r="T2" s="2"/>
    </row>
    <row r="3" spans="1:20" ht="15">
      <c r="A3" s="2"/>
      <c r="B3" s="175" t="s">
        <v>3</v>
      </c>
      <c r="C3" s="175"/>
      <c r="D3" s="175"/>
      <c r="E3" s="175"/>
      <c r="F3" s="175"/>
      <c r="G3" s="175"/>
      <c r="H3" s="175"/>
      <c r="I3" s="175"/>
      <c r="J3" s="175"/>
      <c r="K3" s="175"/>
      <c r="L3" s="175"/>
      <c r="M3" s="175"/>
      <c r="N3" s="175"/>
      <c r="O3" s="175"/>
      <c r="P3" s="175"/>
      <c r="Q3" s="175"/>
      <c r="R3" s="175"/>
      <c r="S3" s="175"/>
      <c r="T3" s="2"/>
    </row>
    <row r="4" spans="1:20" ht="15">
      <c r="A4" s="2"/>
      <c r="B4" s="175" t="s">
        <v>4</v>
      </c>
      <c r="C4" s="175"/>
      <c r="D4" s="175"/>
      <c r="E4" s="175"/>
      <c r="F4" s="175"/>
      <c r="G4" s="175"/>
      <c r="H4" s="175"/>
      <c r="I4" s="175"/>
      <c r="J4" s="175"/>
      <c r="K4" s="175"/>
      <c r="L4" s="175"/>
      <c r="M4" s="175"/>
      <c r="N4" s="175"/>
      <c r="O4" s="175"/>
      <c r="P4" s="175"/>
      <c r="Q4" s="175"/>
      <c r="R4" s="175"/>
      <c r="S4" s="175"/>
      <c r="T4" s="2"/>
    </row>
    <row r="5" spans="1:20" ht="17.25">
      <c r="A5" s="2"/>
      <c r="B5" s="61"/>
      <c r="C5" s="61"/>
      <c r="D5" s="61"/>
      <c r="E5" s="61"/>
      <c r="F5" s="61"/>
      <c r="G5" s="61"/>
      <c r="H5" s="61"/>
      <c r="I5" s="61"/>
      <c r="J5" s="61"/>
      <c r="K5" s="61"/>
      <c r="L5" s="61"/>
      <c r="M5" s="61"/>
      <c r="N5" s="61"/>
      <c r="O5" s="61"/>
      <c r="P5" s="61"/>
      <c r="Q5" s="61"/>
      <c r="R5" s="61"/>
      <c r="S5" s="61"/>
      <c r="T5" s="2"/>
    </row>
    <row r="6" spans="1:20" ht="15">
      <c r="A6" s="2"/>
      <c r="B6" s="175" t="s">
        <v>202</v>
      </c>
      <c r="C6" s="175"/>
      <c r="D6" s="175"/>
      <c r="E6" s="175"/>
      <c r="F6" s="175"/>
      <c r="G6" s="175"/>
      <c r="H6" s="175"/>
      <c r="I6" s="175"/>
      <c r="J6" s="175"/>
      <c r="K6" s="175"/>
      <c r="L6" s="175"/>
      <c r="M6" s="175"/>
      <c r="N6" s="175"/>
      <c r="O6" s="175"/>
      <c r="P6" s="175"/>
      <c r="Q6" s="175"/>
      <c r="R6" s="175"/>
      <c r="S6" s="175"/>
      <c r="T6" s="2"/>
    </row>
    <row r="7" spans="1:20" ht="15.75">
      <c r="A7" s="2"/>
      <c r="B7" s="1"/>
      <c r="C7" s="1"/>
      <c r="D7" s="1"/>
      <c r="E7" s="1"/>
      <c r="F7" s="1"/>
      <c r="G7" s="1"/>
      <c r="H7" s="1"/>
      <c r="I7" s="1"/>
      <c r="J7" s="1"/>
      <c r="K7" s="1"/>
      <c r="L7" s="1"/>
      <c r="M7" s="1"/>
      <c r="N7" s="1"/>
      <c r="O7" s="1"/>
      <c r="P7" s="1"/>
      <c r="Q7" s="1"/>
      <c r="R7" s="1"/>
      <c r="S7" s="1"/>
      <c r="T7" s="2"/>
    </row>
    <row r="8" spans="1:20" ht="15.75" customHeight="1">
      <c r="A8" s="2"/>
      <c r="B8" s="1"/>
      <c r="C8" s="259" t="s">
        <v>203</v>
      </c>
      <c r="D8" s="259"/>
      <c r="E8" s="259"/>
      <c r="F8" s="259"/>
      <c r="G8" s="259"/>
      <c r="H8" s="259"/>
      <c r="I8" s="281">
        <f>IF(district!B9="","",district!B9)</f>
      </c>
      <c r="J8" s="281"/>
      <c r="K8" s="281"/>
      <c r="L8" s="259" t="s">
        <v>206</v>
      </c>
      <c r="M8" s="259"/>
      <c r="N8" s="259"/>
      <c r="O8" s="259"/>
      <c r="P8" s="259"/>
      <c r="Q8" s="259"/>
      <c r="R8" s="88"/>
      <c r="S8" s="1"/>
      <c r="T8" s="2"/>
    </row>
    <row r="9" spans="1:20" ht="15.75" customHeight="1">
      <c r="A9" s="2"/>
      <c r="B9" s="1"/>
      <c r="C9" s="260" t="s">
        <v>232</v>
      </c>
      <c r="D9" s="261"/>
      <c r="E9" s="261"/>
      <c r="F9" s="261"/>
      <c r="G9" s="261"/>
      <c r="H9" s="261"/>
      <c r="I9" s="261"/>
      <c r="J9" s="261"/>
      <c r="K9" s="261"/>
      <c r="L9" s="261"/>
      <c r="M9" s="261"/>
      <c r="N9" s="261"/>
      <c r="O9" s="261"/>
      <c r="P9" s="261"/>
      <c r="Q9" s="261"/>
      <c r="R9" s="261"/>
      <c r="S9" s="1"/>
      <c r="T9" s="2"/>
    </row>
    <row r="10" spans="1:20" ht="15.75" customHeight="1">
      <c r="A10" s="2"/>
      <c r="B10" s="1"/>
      <c r="C10" s="261"/>
      <c r="D10" s="261"/>
      <c r="E10" s="261"/>
      <c r="F10" s="261"/>
      <c r="G10" s="261"/>
      <c r="H10" s="261"/>
      <c r="I10" s="261"/>
      <c r="J10" s="261"/>
      <c r="K10" s="261"/>
      <c r="L10" s="261"/>
      <c r="M10" s="261"/>
      <c r="N10" s="261"/>
      <c r="O10" s="261"/>
      <c r="P10" s="261"/>
      <c r="Q10" s="261"/>
      <c r="R10" s="261"/>
      <c r="S10" s="1"/>
      <c r="T10" s="2"/>
    </row>
    <row r="11" spans="1:20" ht="15.75" customHeight="1">
      <c r="A11" s="2"/>
      <c r="B11" s="1"/>
      <c r="C11" s="261"/>
      <c r="D11" s="261"/>
      <c r="E11" s="261"/>
      <c r="F11" s="261"/>
      <c r="G11" s="261"/>
      <c r="H11" s="261"/>
      <c r="I11" s="261"/>
      <c r="J11" s="261"/>
      <c r="K11" s="261"/>
      <c r="L11" s="261"/>
      <c r="M11" s="261"/>
      <c r="N11" s="261"/>
      <c r="O11" s="261"/>
      <c r="P11" s="261"/>
      <c r="Q11" s="261"/>
      <c r="R11" s="261"/>
      <c r="S11" s="1"/>
      <c r="T11" s="2"/>
    </row>
    <row r="12" spans="1:20" ht="15.75" customHeight="1">
      <c r="A12" s="2"/>
      <c r="B12" s="1"/>
      <c r="C12" s="1"/>
      <c r="D12" s="48"/>
      <c r="E12" s="48"/>
      <c r="F12" s="48"/>
      <c r="G12" s="48"/>
      <c r="H12" s="48"/>
      <c r="I12" s="59"/>
      <c r="J12" s="59"/>
      <c r="K12" s="59"/>
      <c r="L12" s="48"/>
      <c r="M12" s="48"/>
      <c r="N12" s="48"/>
      <c r="O12" s="48"/>
      <c r="P12" s="48"/>
      <c r="Q12" s="48"/>
      <c r="R12" s="47"/>
      <c r="S12" s="1"/>
      <c r="T12" s="2"/>
    </row>
    <row r="13" spans="1:20" ht="15.75" customHeight="1">
      <c r="A13" s="2"/>
      <c r="B13" s="1"/>
      <c r="C13" s="260" t="s">
        <v>233</v>
      </c>
      <c r="D13" s="261"/>
      <c r="E13" s="261"/>
      <c r="F13" s="261"/>
      <c r="G13" s="261"/>
      <c r="H13" s="261"/>
      <c r="I13" s="261"/>
      <c r="J13" s="261"/>
      <c r="K13" s="261"/>
      <c r="L13" s="261"/>
      <c r="M13" s="261"/>
      <c r="N13" s="261"/>
      <c r="O13" s="261"/>
      <c r="P13" s="261"/>
      <c r="Q13" s="261"/>
      <c r="R13" s="261"/>
      <c r="S13" s="1"/>
      <c r="T13" s="2"/>
    </row>
    <row r="14" spans="1:20" ht="15.75" customHeight="1">
      <c r="A14" s="2"/>
      <c r="B14" s="1"/>
      <c r="C14" s="261"/>
      <c r="D14" s="261"/>
      <c r="E14" s="261"/>
      <c r="F14" s="261"/>
      <c r="G14" s="261"/>
      <c r="H14" s="261"/>
      <c r="I14" s="261"/>
      <c r="J14" s="261"/>
      <c r="K14" s="261"/>
      <c r="L14" s="261"/>
      <c r="M14" s="261"/>
      <c r="N14" s="261"/>
      <c r="O14" s="261"/>
      <c r="P14" s="261"/>
      <c r="Q14" s="261"/>
      <c r="R14" s="261"/>
      <c r="S14" s="1"/>
      <c r="T14" s="2"/>
    </row>
    <row r="15" spans="1:20" ht="15.75" customHeight="1">
      <c r="A15" s="2"/>
      <c r="B15" s="1"/>
      <c r="C15" s="261"/>
      <c r="D15" s="261"/>
      <c r="E15" s="261"/>
      <c r="F15" s="261"/>
      <c r="G15" s="261"/>
      <c r="H15" s="261"/>
      <c r="I15" s="261"/>
      <c r="J15" s="261"/>
      <c r="K15" s="261"/>
      <c r="L15" s="261"/>
      <c r="M15" s="261"/>
      <c r="N15" s="261"/>
      <c r="O15" s="261"/>
      <c r="P15" s="261"/>
      <c r="Q15" s="261"/>
      <c r="R15" s="261"/>
      <c r="S15" s="1"/>
      <c r="T15" s="2"/>
    </row>
    <row r="16" spans="1:20" ht="15.75" customHeight="1">
      <c r="A16" s="2"/>
      <c r="B16" s="1"/>
      <c r="C16" s="261"/>
      <c r="D16" s="261"/>
      <c r="E16" s="261"/>
      <c r="F16" s="261"/>
      <c r="G16" s="261"/>
      <c r="H16" s="261"/>
      <c r="I16" s="261"/>
      <c r="J16" s="261"/>
      <c r="K16" s="261"/>
      <c r="L16" s="261"/>
      <c r="M16" s="261"/>
      <c r="N16" s="261"/>
      <c r="O16" s="261"/>
      <c r="P16" s="261"/>
      <c r="Q16" s="261"/>
      <c r="R16" s="261"/>
      <c r="S16" s="1"/>
      <c r="T16" s="2"/>
    </row>
    <row r="17" spans="1:20" ht="15.75" customHeight="1">
      <c r="A17" s="2"/>
      <c r="B17" s="1"/>
      <c r="C17" s="261"/>
      <c r="D17" s="261"/>
      <c r="E17" s="261"/>
      <c r="F17" s="261"/>
      <c r="G17" s="261"/>
      <c r="H17" s="261"/>
      <c r="I17" s="261"/>
      <c r="J17" s="261"/>
      <c r="K17" s="261"/>
      <c r="L17" s="261"/>
      <c r="M17" s="261"/>
      <c r="N17" s="261"/>
      <c r="O17" s="261"/>
      <c r="P17" s="261"/>
      <c r="Q17" s="261"/>
      <c r="R17" s="261"/>
      <c r="S17" s="1"/>
      <c r="T17" s="2"/>
    </row>
    <row r="18" spans="1:20" ht="15.75" customHeight="1">
      <c r="A18" s="2"/>
      <c r="B18" s="1"/>
      <c r="C18" s="1"/>
      <c r="D18" s="48"/>
      <c r="E18" s="48"/>
      <c r="F18" s="48"/>
      <c r="G18" s="48"/>
      <c r="H18" s="48"/>
      <c r="I18" s="59"/>
      <c r="J18" s="59"/>
      <c r="K18" s="59"/>
      <c r="L18" s="48"/>
      <c r="M18" s="48"/>
      <c r="N18" s="48"/>
      <c r="O18" s="48"/>
      <c r="P18" s="48"/>
      <c r="Q18" s="48"/>
      <c r="R18" s="47"/>
      <c r="S18" s="1"/>
      <c r="T18" s="2"/>
    </row>
    <row r="19" spans="1:20" ht="15.75" customHeight="1">
      <c r="A19" s="2"/>
      <c r="B19" s="1"/>
      <c r="C19" s="260" t="s">
        <v>234</v>
      </c>
      <c r="D19" s="261"/>
      <c r="E19" s="261"/>
      <c r="F19" s="261"/>
      <c r="G19" s="261"/>
      <c r="H19" s="261"/>
      <c r="I19" s="261"/>
      <c r="J19" s="261"/>
      <c r="K19" s="261"/>
      <c r="L19" s="261"/>
      <c r="M19" s="261"/>
      <c r="N19" s="261"/>
      <c r="O19" s="261"/>
      <c r="P19" s="261"/>
      <c r="Q19" s="261"/>
      <c r="R19" s="261"/>
      <c r="S19" s="1"/>
      <c r="T19" s="2"/>
    </row>
    <row r="20" spans="1:20" ht="15.75" customHeight="1">
      <c r="A20" s="2"/>
      <c r="B20" s="1"/>
      <c r="C20" s="261"/>
      <c r="D20" s="261"/>
      <c r="E20" s="261"/>
      <c r="F20" s="261"/>
      <c r="G20" s="261"/>
      <c r="H20" s="261"/>
      <c r="I20" s="261"/>
      <c r="J20" s="261"/>
      <c r="K20" s="261"/>
      <c r="L20" s="261"/>
      <c r="M20" s="261"/>
      <c r="N20" s="261"/>
      <c r="O20" s="261"/>
      <c r="P20" s="261"/>
      <c r="Q20" s="261"/>
      <c r="R20" s="261"/>
      <c r="S20" s="1"/>
      <c r="T20" s="2"/>
    </row>
    <row r="21" spans="1:20" ht="15.75" customHeight="1">
      <c r="A21" s="2"/>
      <c r="B21" s="1"/>
      <c r="C21" s="261"/>
      <c r="D21" s="261"/>
      <c r="E21" s="261"/>
      <c r="F21" s="261"/>
      <c r="G21" s="261"/>
      <c r="H21" s="261"/>
      <c r="I21" s="261"/>
      <c r="J21" s="261"/>
      <c r="K21" s="261"/>
      <c r="L21" s="261"/>
      <c r="M21" s="261"/>
      <c r="N21" s="261"/>
      <c r="O21" s="261"/>
      <c r="P21" s="261"/>
      <c r="Q21" s="261"/>
      <c r="R21" s="261"/>
      <c r="S21" s="1"/>
      <c r="T21" s="2"/>
    </row>
    <row r="22" spans="1:20" ht="15.75" customHeight="1">
      <c r="A22" s="2"/>
      <c r="B22" s="1"/>
      <c r="C22" s="1"/>
      <c r="D22" s="48"/>
      <c r="E22" s="48"/>
      <c r="F22" s="48"/>
      <c r="G22" s="48"/>
      <c r="H22" s="48"/>
      <c r="I22" s="59"/>
      <c r="J22" s="59"/>
      <c r="K22" s="59"/>
      <c r="L22" s="48"/>
      <c r="M22" s="48"/>
      <c r="N22" s="48"/>
      <c r="O22" s="48"/>
      <c r="P22" s="48"/>
      <c r="Q22" s="48"/>
      <c r="R22" s="47"/>
      <c r="S22" s="1"/>
      <c r="T22" s="2"/>
    </row>
    <row r="23" spans="1:20" ht="15.75" customHeight="1">
      <c r="A23" s="2"/>
      <c r="B23" s="1"/>
      <c r="C23" s="260" t="s">
        <v>207</v>
      </c>
      <c r="D23" s="261"/>
      <c r="E23" s="261"/>
      <c r="F23" s="261"/>
      <c r="G23" s="261"/>
      <c r="H23" s="261"/>
      <c r="I23" s="261"/>
      <c r="J23" s="261"/>
      <c r="K23" s="261"/>
      <c r="L23" s="261"/>
      <c r="M23" s="261"/>
      <c r="N23" s="261"/>
      <c r="O23" s="261"/>
      <c r="P23" s="261"/>
      <c r="Q23" s="261"/>
      <c r="R23" s="261"/>
      <c r="S23" s="1"/>
      <c r="T23" s="2"/>
    </row>
    <row r="24" spans="1:20" ht="15.75" customHeight="1">
      <c r="A24" s="2"/>
      <c r="B24" s="1"/>
      <c r="C24" s="261"/>
      <c r="D24" s="261"/>
      <c r="E24" s="261"/>
      <c r="F24" s="261"/>
      <c r="G24" s="261"/>
      <c r="H24" s="261"/>
      <c r="I24" s="261"/>
      <c r="J24" s="261"/>
      <c r="K24" s="261"/>
      <c r="L24" s="261"/>
      <c r="M24" s="261"/>
      <c r="N24" s="261"/>
      <c r="O24" s="261"/>
      <c r="P24" s="261"/>
      <c r="Q24" s="261"/>
      <c r="R24" s="261"/>
      <c r="S24" s="1"/>
      <c r="T24" s="2"/>
    </row>
    <row r="25" spans="1:20" ht="15.75" customHeight="1">
      <c r="A25" s="2"/>
      <c r="B25" s="1"/>
      <c r="C25" s="261"/>
      <c r="D25" s="261"/>
      <c r="E25" s="261"/>
      <c r="F25" s="261"/>
      <c r="G25" s="261"/>
      <c r="H25" s="261"/>
      <c r="I25" s="261"/>
      <c r="J25" s="261"/>
      <c r="K25" s="261"/>
      <c r="L25" s="261"/>
      <c r="M25" s="261"/>
      <c r="N25" s="261"/>
      <c r="O25" s="261"/>
      <c r="P25" s="261"/>
      <c r="Q25" s="261"/>
      <c r="R25" s="261"/>
      <c r="S25" s="1"/>
      <c r="T25" s="2"/>
    </row>
    <row r="26" spans="1:20" ht="15.75" customHeight="1">
      <c r="A26" s="2"/>
      <c r="B26" s="1"/>
      <c r="C26" s="261"/>
      <c r="D26" s="261"/>
      <c r="E26" s="261"/>
      <c r="F26" s="261"/>
      <c r="G26" s="261"/>
      <c r="H26" s="261"/>
      <c r="I26" s="261"/>
      <c r="J26" s="261"/>
      <c r="K26" s="261"/>
      <c r="L26" s="261"/>
      <c r="M26" s="261"/>
      <c r="N26" s="261"/>
      <c r="O26" s="261"/>
      <c r="P26" s="261"/>
      <c r="Q26" s="261"/>
      <c r="R26" s="261"/>
      <c r="S26" s="1"/>
      <c r="T26" s="2"/>
    </row>
    <row r="27" spans="1:20" ht="15.75" customHeight="1">
      <c r="A27" s="2"/>
      <c r="B27" s="1"/>
      <c r="C27" s="1"/>
      <c r="D27" s="48"/>
      <c r="E27" s="48"/>
      <c r="F27" s="48"/>
      <c r="G27" s="48"/>
      <c r="H27" s="48"/>
      <c r="I27" s="59"/>
      <c r="J27" s="59"/>
      <c r="K27" s="59"/>
      <c r="L27" s="48"/>
      <c r="M27" s="48"/>
      <c r="N27" s="48"/>
      <c r="O27" s="48"/>
      <c r="P27" s="48"/>
      <c r="Q27" s="48"/>
      <c r="R27" s="47"/>
      <c r="S27" s="1"/>
      <c r="T27" s="2"/>
    </row>
    <row r="28" spans="1:20" ht="15.75" customHeight="1">
      <c r="A28" s="2"/>
      <c r="C28" s="260" t="s">
        <v>208</v>
      </c>
      <c r="D28" s="261"/>
      <c r="E28" s="261"/>
      <c r="F28" s="261"/>
      <c r="G28" s="261"/>
      <c r="H28" s="261"/>
      <c r="I28" s="261"/>
      <c r="J28" s="261"/>
      <c r="K28" s="261"/>
      <c r="L28" s="261"/>
      <c r="M28" s="261"/>
      <c r="N28" s="261"/>
      <c r="O28" s="261"/>
      <c r="P28" s="261"/>
      <c r="Q28" s="261"/>
      <c r="R28" s="261"/>
      <c r="T28" s="2"/>
    </row>
    <row r="29" spans="1:20" ht="15.75" customHeight="1">
      <c r="A29" s="2"/>
      <c r="C29" s="261"/>
      <c r="D29" s="261"/>
      <c r="E29" s="261"/>
      <c r="F29" s="261"/>
      <c r="G29" s="261"/>
      <c r="H29" s="261"/>
      <c r="I29" s="261"/>
      <c r="J29" s="261"/>
      <c r="K29" s="261"/>
      <c r="L29" s="261"/>
      <c r="M29" s="261"/>
      <c r="N29" s="261"/>
      <c r="O29" s="261"/>
      <c r="P29" s="261"/>
      <c r="Q29" s="261"/>
      <c r="R29" s="261"/>
      <c r="T29" s="2"/>
    </row>
    <row r="30" spans="1:20" ht="15.75">
      <c r="A30" s="2"/>
      <c r="C30" s="60"/>
      <c r="D30" s="60"/>
      <c r="E30" s="60"/>
      <c r="F30" s="60"/>
      <c r="G30" s="60"/>
      <c r="H30" s="60"/>
      <c r="I30" s="60"/>
      <c r="J30" s="60"/>
      <c r="K30" s="60"/>
      <c r="L30" s="60"/>
      <c r="M30" s="60"/>
      <c r="N30" s="60"/>
      <c r="O30" s="60"/>
      <c r="P30" s="60"/>
      <c r="Q30" s="60"/>
      <c r="R30" s="60"/>
      <c r="T30" s="2"/>
    </row>
    <row r="31" spans="1:20" ht="13.5">
      <c r="A31" s="2"/>
      <c r="T31" s="2"/>
    </row>
    <row r="32" spans="1:20" ht="18" customHeight="1">
      <c r="A32" s="2"/>
      <c r="D32" s="262">
        <f>IF(district!D18="","",district!D18)</f>
      </c>
      <c r="E32" s="262"/>
      <c r="F32" s="262"/>
      <c r="G32" s="262"/>
      <c r="H32" s="262"/>
      <c r="I32" s="262"/>
      <c r="J32" s="262"/>
      <c r="K32" s="1"/>
      <c r="L32" s="1"/>
      <c r="M32" s="1"/>
      <c r="N32" s="62"/>
      <c r="O32" s="263">
        <f>IF(district!B12="","",district!B12)</f>
      </c>
      <c r="P32" s="264"/>
      <c r="Q32" s="264"/>
      <c r="T32" s="2"/>
    </row>
    <row r="33" spans="1:20" ht="18" customHeight="1">
      <c r="A33" s="2"/>
      <c r="D33" s="257" t="s">
        <v>204</v>
      </c>
      <c r="E33" s="257"/>
      <c r="F33" s="257"/>
      <c r="G33" s="257"/>
      <c r="H33" s="257"/>
      <c r="I33" s="257"/>
      <c r="J33" s="257"/>
      <c r="K33" s="1"/>
      <c r="L33" s="1"/>
      <c r="M33" s="1"/>
      <c r="N33" s="63"/>
      <c r="O33" s="257" t="s">
        <v>205</v>
      </c>
      <c r="P33" s="258"/>
      <c r="Q33" s="258"/>
      <c r="T33" s="2"/>
    </row>
    <row r="34" spans="1:20" ht="13.5">
      <c r="A34" s="2"/>
      <c r="T34" s="2"/>
    </row>
    <row r="35" spans="1:20" ht="13.5">
      <c r="A35" s="2"/>
      <c r="B35" s="2"/>
      <c r="C35" s="2"/>
      <c r="D35" s="2"/>
      <c r="E35" s="2"/>
      <c r="F35" s="2"/>
      <c r="G35" s="2"/>
      <c r="H35" s="2"/>
      <c r="I35" s="2"/>
      <c r="J35" s="2"/>
      <c r="K35" s="2"/>
      <c r="L35" s="2"/>
      <c r="M35" s="2"/>
      <c r="N35" s="2"/>
      <c r="O35" s="2"/>
      <c r="P35" s="2"/>
      <c r="Q35" s="2"/>
      <c r="R35" s="2"/>
      <c r="S35" s="2"/>
      <c r="T35" s="2"/>
    </row>
  </sheetData>
  <sheetProtection password="9D39" sheet="1" objects="1" scenarios="1"/>
  <mergeCells count="16">
    <mergeCell ref="B2:S2"/>
    <mergeCell ref="B3:S3"/>
    <mergeCell ref="B4:S4"/>
    <mergeCell ref="B6:S6"/>
    <mergeCell ref="C13:R17"/>
    <mergeCell ref="C8:H8"/>
    <mergeCell ref="I8:K8"/>
    <mergeCell ref="L8:R8"/>
    <mergeCell ref="C9:R11"/>
    <mergeCell ref="C19:R21"/>
    <mergeCell ref="C23:R26"/>
    <mergeCell ref="D32:J32"/>
    <mergeCell ref="D33:J33"/>
    <mergeCell ref="O32:Q32"/>
    <mergeCell ref="O33:Q33"/>
    <mergeCell ref="C28:R29"/>
  </mergeCells>
  <printOptions horizontalCentered="1"/>
  <pageMargins left="0.75" right="0.75" top="0.5" bottom="0.5" header="0.5" footer="0.5"/>
  <pageSetup horizontalDpi="600" verticalDpi="600" orientation="portrait" r:id="rId2"/>
  <headerFooter alignWithMargins="0">
    <oddFooter>&amp;R&amp;8(ver 080718-B)</oddFooter>
  </headerFooter>
  <legacyDrawing r:id="rId1"/>
</worksheet>
</file>

<file path=xl/worksheets/sheet9.xml><?xml version="1.0" encoding="utf-8"?>
<worksheet xmlns="http://schemas.openxmlformats.org/spreadsheetml/2006/main" xmlns:r="http://schemas.openxmlformats.org/officeDocument/2006/relationships">
  <sheetPr codeName="Sheet2"/>
  <dimension ref="A1:J39"/>
  <sheetViews>
    <sheetView showGridLines="0" showRowColHeaders="0" zoomScalePageLayoutView="0" workbookViewId="0" topLeftCell="A1">
      <selection activeCell="A1" sqref="A1"/>
    </sheetView>
  </sheetViews>
  <sheetFormatPr defaultColWidth="0" defaultRowHeight="13.5" zeroHeight="1"/>
  <cols>
    <col min="1" max="1" width="2.57421875" style="0" customWidth="1"/>
    <col min="2" max="9" width="10.57421875" style="0" customWidth="1"/>
    <col min="10" max="10" width="2.57421875" style="0" customWidth="1"/>
    <col min="11" max="16384" width="0" style="0" hidden="1" customWidth="1"/>
  </cols>
  <sheetData>
    <row r="1" spans="1:10" ht="13.5">
      <c r="A1" s="66"/>
      <c r="B1" s="66"/>
      <c r="C1" s="66"/>
      <c r="D1" s="66"/>
      <c r="E1" s="66"/>
      <c r="F1" s="66"/>
      <c r="G1" s="66"/>
      <c r="H1" s="66"/>
      <c r="I1" s="66"/>
      <c r="J1" s="66"/>
    </row>
    <row r="2" spans="1:10" ht="15">
      <c r="A2" s="66"/>
      <c r="B2" s="285" t="s">
        <v>2</v>
      </c>
      <c r="C2" s="285"/>
      <c r="D2" s="285"/>
      <c r="E2" s="285"/>
      <c r="F2" s="285"/>
      <c r="G2" s="285"/>
      <c r="H2" s="285"/>
      <c r="I2" s="285"/>
      <c r="J2" s="66"/>
    </row>
    <row r="3" spans="1:10" ht="14.25">
      <c r="A3" s="66"/>
      <c r="B3" s="286" t="s">
        <v>3</v>
      </c>
      <c r="C3" s="286"/>
      <c r="D3" s="286"/>
      <c r="E3" s="286"/>
      <c r="F3" s="286"/>
      <c r="G3" s="286"/>
      <c r="H3" s="286"/>
      <c r="I3" s="286"/>
      <c r="J3" s="66"/>
    </row>
    <row r="4" spans="1:10" ht="14.25">
      <c r="A4" s="66"/>
      <c r="B4" s="286" t="s">
        <v>4</v>
      </c>
      <c r="C4" s="286"/>
      <c r="D4" s="286"/>
      <c r="E4" s="286"/>
      <c r="F4" s="286"/>
      <c r="G4" s="286"/>
      <c r="H4" s="286"/>
      <c r="I4" s="286"/>
      <c r="J4" s="66"/>
    </row>
    <row r="5" spans="1:10" ht="13.5">
      <c r="A5" s="66"/>
      <c r="B5" s="66"/>
      <c r="C5" s="66"/>
      <c r="D5" s="66"/>
      <c r="E5" s="66"/>
      <c r="F5" s="66"/>
      <c r="G5" s="66"/>
      <c r="H5" s="66"/>
      <c r="I5" s="66"/>
      <c r="J5" s="66"/>
    </row>
    <row r="6" spans="1:10" ht="14.25">
      <c r="A6" s="66"/>
      <c r="B6" s="286" t="s">
        <v>221</v>
      </c>
      <c r="C6" s="286"/>
      <c r="D6" s="286"/>
      <c r="E6" s="286"/>
      <c r="F6" s="286"/>
      <c r="G6" s="286"/>
      <c r="H6" s="286"/>
      <c r="I6" s="286"/>
      <c r="J6" s="66"/>
    </row>
    <row r="7" spans="1:10" ht="13.5">
      <c r="A7" s="66"/>
      <c r="B7" s="66"/>
      <c r="C7" s="66"/>
      <c r="D7" s="66"/>
      <c r="E7" s="73"/>
      <c r="F7" s="73"/>
      <c r="G7" s="66"/>
      <c r="H7" s="66"/>
      <c r="I7" s="66"/>
      <c r="J7" s="66"/>
    </row>
    <row r="8" spans="1:10" ht="18" customHeight="1">
      <c r="A8" s="66"/>
      <c r="B8" s="74"/>
      <c r="C8" s="74"/>
      <c r="D8" s="74"/>
      <c r="E8" s="74"/>
      <c r="F8" s="74"/>
      <c r="G8" s="74"/>
      <c r="H8" s="74"/>
      <c r="I8" s="74"/>
      <c r="J8" s="66"/>
    </row>
    <row r="9" spans="1:10" ht="18" customHeight="1">
      <c r="A9" s="66"/>
      <c r="B9" s="74"/>
      <c r="C9" s="74"/>
      <c r="D9" s="74"/>
      <c r="E9" s="74"/>
      <c r="F9" s="74"/>
      <c r="G9" s="74"/>
      <c r="H9" s="74"/>
      <c r="I9" s="74"/>
      <c r="J9" s="66"/>
    </row>
    <row r="10" spans="1:10" ht="18" customHeight="1">
      <c r="A10" s="66"/>
      <c r="B10" s="74"/>
      <c r="C10" s="74"/>
      <c r="D10" s="74"/>
      <c r="E10" s="74"/>
      <c r="F10" s="74"/>
      <c r="G10" s="74"/>
      <c r="H10" s="74"/>
      <c r="I10" s="74"/>
      <c r="J10" s="66"/>
    </row>
    <row r="11" spans="1:10" ht="18" customHeight="1">
      <c r="A11" s="66"/>
      <c r="B11" s="74"/>
      <c r="C11" s="74"/>
      <c r="D11" s="74"/>
      <c r="E11" s="74"/>
      <c r="F11" s="74"/>
      <c r="G11" s="74"/>
      <c r="H11" s="74"/>
      <c r="I11" s="74"/>
      <c r="J11" s="66"/>
    </row>
    <row r="12" spans="1:10" ht="18" customHeight="1">
      <c r="A12" s="66"/>
      <c r="B12" s="282" t="s">
        <v>222</v>
      </c>
      <c r="C12" s="287"/>
      <c r="D12" s="78"/>
      <c r="E12" s="74"/>
      <c r="F12" s="74"/>
      <c r="G12" s="74"/>
      <c r="H12" s="74"/>
      <c r="I12" s="74"/>
      <c r="J12" s="66"/>
    </row>
    <row r="13" spans="1:10" ht="18" customHeight="1">
      <c r="A13" s="66"/>
      <c r="B13" s="74"/>
      <c r="C13" s="74"/>
      <c r="D13" s="74"/>
      <c r="E13" s="75"/>
      <c r="F13" s="75"/>
      <c r="G13" s="74"/>
      <c r="H13" s="74"/>
      <c r="I13" s="74"/>
      <c r="J13" s="66"/>
    </row>
    <row r="14" spans="1:10" ht="18" customHeight="1">
      <c r="A14" s="66"/>
      <c r="B14" s="282" t="s">
        <v>223</v>
      </c>
      <c r="C14" s="283"/>
      <c r="D14" s="283"/>
      <c r="E14" s="283"/>
      <c r="F14" s="283"/>
      <c r="G14" s="283"/>
      <c r="H14" s="283"/>
      <c r="I14" s="284"/>
      <c r="J14" s="66"/>
    </row>
    <row r="15" spans="1:10" ht="18" customHeight="1">
      <c r="A15" s="66"/>
      <c r="B15" s="79"/>
      <c r="C15" s="80"/>
      <c r="D15" s="80"/>
      <c r="E15" s="80"/>
      <c r="F15" s="80"/>
      <c r="G15" s="80"/>
      <c r="H15" s="80"/>
      <c r="I15" s="80"/>
      <c r="J15" s="66"/>
    </row>
    <row r="16" spans="1:10" ht="18" customHeight="1">
      <c r="A16" s="66"/>
      <c r="B16" s="76"/>
      <c r="C16" s="76"/>
      <c r="D16" s="76"/>
      <c r="E16" s="76"/>
      <c r="F16" s="76"/>
      <c r="G16" s="76"/>
      <c r="H16" s="76"/>
      <c r="I16" s="76"/>
      <c r="J16" s="66"/>
    </row>
    <row r="17" spans="1:10" ht="18" customHeight="1">
      <c r="A17" s="66"/>
      <c r="B17" s="76"/>
      <c r="C17" s="76"/>
      <c r="D17" s="76"/>
      <c r="E17" s="76"/>
      <c r="F17" s="76"/>
      <c r="G17" s="76"/>
      <c r="H17" s="76"/>
      <c r="I17" s="76"/>
      <c r="J17" s="66"/>
    </row>
    <row r="18" spans="1:10" ht="18" customHeight="1">
      <c r="A18" s="66"/>
      <c r="B18" s="77"/>
      <c r="C18" s="76"/>
      <c r="D18" s="76"/>
      <c r="E18" s="76"/>
      <c r="F18" s="76"/>
      <c r="G18" s="76"/>
      <c r="H18" s="76"/>
      <c r="I18" s="76"/>
      <c r="J18" s="66"/>
    </row>
    <row r="19" spans="1:10" ht="18" customHeight="1">
      <c r="A19" s="66"/>
      <c r="B19" s="76"/>
      <c r="C19" s="76"/>
      <c r="D19" s="76"/>
      <c r="E19" s="76"/>
      <c r="F19" s="76"/>
      <c r="G19" s="76"/>
      <c r="H19" s="76"/>
      <c r="I19" s="76"/>
      <c r="J19" s="66"/>
    </row>
    <row r="20" spans="1:10" ht="18" customHeight="1">
      <c r="A20" s="66"/>
      <c r="B20" s="76"/>
      <c r="C20" s="76"/>
      <c r="D20" s="76"/>
      <c r="E20" s="76"/>
      <c r="F20" s="76"/>
      <c r="G20" s="76"/>
      <c r="H20" s="76"/>
      <c r="I20" s="76"/>
      <c r="J20" s="66"/>
    </row>
    <row r="21" spans="1:10" ht="18" customHeight="1">
      <c r="A21" s="66"/>
      <c r="B21" s="77"/>
      <c r="C21" s="76"/>
      <c r="D21" s="76"/>
      <c r="E21" s="76"/>
      <c r="F21" s="76"/>
      <c r="G21" s="76"/>
      <c r="H21" s="76"/>
      <c r="I21" s="76"/>
      <c r="J21" s="66"/>
    </row>
    <row r="22" spans="1:10" ht="18" customHeight="1">
      <c r="A22" s="66"/>
      <c r="B22" s="76"/>
      <c r="C22" s="76"/>
      <c r="D22" s="76"/>
      <c r="E22" s="76"/>
      <c r="F22" s="76"/>
      <c r="G22" s="76"/>
      <c r="H22" s="76"/>
      <c r="I22" s="76"/>
      <c r="J22" s="66"/>
    </row>
    <row r="23" spans="1:10" ht="18" customHeight="1">
      <c r="A23" s="66"/>
      <c r="B23" s="76"/>
      <c r="C23" s="76"/>
      <c r="D23" s="76"/>
      <c r="E23" s="76"/>
      <c r="F23" s="76"/>
      <c r="G23" s="76"/>
      <c r="H23" s="76"/>
      <c r="I23" s="76"/>
      <c r="J23" s="66"/>
    </row>
    <row r="24" spans="1:10" ht="18" customHeight="1">
      <c r="A24" s="66"/>
      <c r="B24" s="77"/>
      <c r="C24" s="76"/>
      <c r="D24" s="76"/>
      <c r="E24" s="76"/>
      <c r="F24" s="76"/>
      <c r="G24" s="76"/>
      <c r="H24" s="76"/>
      <c r="I24" s="76"/>
      <c r="J24" s="66"/>
    </row>
    <row r="25" spans="1:10" ht="18" customHeight="1">
      <c r="A25" s="66"/>
      <c r="B25" s="76"/>
      <c r="C25" s="76"/>
      <c r="D25" s="76"/>
      <c r="E25" s="76"/>
      <c r="F25" s="76"/>
      <c r="G25" s="76"/>
      <c r="H25" s="76"/>
      <c r="I25" s="76"/>
      <c r="J25" s="66"/>
    </row>
    <row r="26" spans="1:10" ht="18" customHeight="1">
      <c r="A26" s="66"/>
      <c r="B26" s="76"/>
      <c r="C26" s="76"/>
      <c r="D26" s="76"/>
      <c r="E26" s="76"/>
      <c r="F26" s="76"/>
      <c r="G26" s="76"/>
      <c r="H26" s="76"/>
      <c r="I26" s="76"/>
      <c r="J26" s="66"/>
    </row>
    <row r="27" spans="1:10" ht="18" customHeight="1">
      <c r="A27" s="66"/>
      <c r="B27" s="77"/>
      <c r="C27" s="76"/>
      <c r="D27" s="76"/>
      <c r="E27" s="76"/>
      <c r="F27" s="76"/>
      <c r="G27" s="76"/>
      <c r="H27" s="76"/>
      <c r="I27" s="76"/>
      <c r="J27" s="66"/>
    </row>
    <row r="28" spans="1:10" ht="18" customHeight="1">
      <c r="A28" s="66"/>
      <c r="B28" s="76"/>
      <c r="C28" s="76"/>
      <c r="D28" s="76"/>
      <c r="E28" s="76"/>
      <c r="F28" s="76"/>
      <c r="G28" s="76"/>
      <c r="H28" s="76"/>
      <c r="I28" s="76"/>
      <c r="J28" s="66"/>
    </row>
    <row r="29" spans="1:10" ht="18" customHeight="1">
      <c r="A29" s="66"/>
      <c r="B29" s="76"/>
      <c r="C29" s="76"/>
      <c r="D29" s="76"/>
      <c r="E29" s="76"/>
      <c r="F29" s="76"/>
      <c r="G29" s="76"/>
      <c r="H29" s="76"/>
      <c r="I29" s="76"/>
      <c r="J29" s="66"/>
    </row>
    <row r="30" spans="1:10" ht="18" customHeight="1">
      <c r="A30" s="66"/>
      <c r="B30" s="77"/>
      <c r="C30" s="76"/>
      <c r="D30" s="76"/>
      <c r="E30" s="76"/>
      <c r="F30" s="76"/>
      <c r="G30" s="76"/>
      <c r="H30" s="76"/>
      <c r="I30" s="76"/>
      <c r="J30" s="66"/>
    </row>
    <row r="31" spans="1:10" ht="18" customHeight="1">
      <c r="A31" s="66"/>
      <c r="B31" s="76"/>
      <c r="C31" s="76"/>
      <c r="D31" s="76"/>
      <c r="E31" s="76"/>
      <c r="F31" s="76"/>
      <c r="G31" s="76"/>
      <c r="H31" s="76"/>
      <c r="I31" s="76"/>
      <c r="J31" s="66"/>
    </row>
    <row r="32" spans="1:10" ht="18" customHeight="1">
      <c r="A32" s="66"/>
      <c r="B32" s="76"/>
      <c r="C32" s="76"/>
      <c r="D32" s="76"/>
      <c r="E32" s="76"/>
      <c r="F32" s="76"/>
      <c r="G32" s="76"/>
      <c r="H32" s="76"/>
      <c r="I32" s="76"/>
      <c r="J32" s="66"/>
    </row>
    <row r="33" spans="1:10" ht="18" customHeight="1">
      <c r="A33" s="66"/>
      <c r="B33" s="77"/>
      <c r="C33" s="76"/>
      <c r="D33" s="76"/>
      <c r="E33" s="76"/>
      <c r="F33" s="76"/>
      <c r="G33" s="76"/>
      <c r="H33" s="76"/>
      <c r="I33" s="76"/>
      <c r="J33" s="66"/>
    </row>
    <row r="34" spans="1:10" ht="18" customHeight="1">
      <c r="A34" s="66"/>
      <c r="B34" s="76"/>
      <c r="C34" s="76"/>
      <c r="D34" s="76"/>
      <c r="E34" s="76"/>
      <c r="F34" s="76"/>
      <c r="G34" s="76"/>
      <c r="H34" s="76"/>
      <c r="I34" s="76"/>
      <c r="J34" s="66"/>
    </row>
    <row r="35" spans="1:10" ht="18" customHeight="1">
      <c r="A35" s="66"/>
      <c r="B35" s="76"/>
      <c r="C35" s="76"/>
      <c r="D35" s="76"/>
      <c r="E35" s="76"/>
      <c r="F35" s="76"/>
      <c r="G35" s="76"/>
      <c r="H35" s="76"/>
      <c r="I35" s="76"/>
      <c r="J35" s="66"/>
    </row>
    <row r="36" spans="1:10" ht="18" customHeight="1">
      <c r="A36" s="66"/>
      <c r="B36" s="77"/>
      <c r="C36" s="76"/>
      <c r="D36" s="76"/>
      <c r="E36" s="76"/>
      <c r="F36" s="76"/>
      <c r="G36" s="76"/>
      <c r="H36" s="76"/>
      <c r="I36" s="76"/>
      <c r="J36" s="66"/>
    </row>
    <row r="37" spans="1:10" ht="18" customHeight="1">
      <c r="A37" s="66"/>
      <c r="B37" s="76"/>
      <c r="C37" s="76"/>
      <c r="D37" s="76"/>
      <c r="E37" s="76"/>
      <c r="F37" s="76"/>
      <c r="G37" s="76"/>
      <c r="H37" s="76"/>
      <c r="I37" s="76"/>
      <c r="J37" s="66"/>
    </row>
    <row r="38" spans="1:10" ht="18" customHeight="1">
      <c r="A38" s="66"/>
      <c r="B38" s="81"/>
      <c r="C38" s="81"/>
      <c r="D38" s="81"/>
      <c r="E38" s="81"/>
      <c r="F38" s="81"/>
      <c r="G38" s="81"/>
      <c r="H38" s="81"/>
      <c r="I38" s="81"/>
      <c r="J38" s="66"/>
    </row>
    <row r="39" spans="1:10" ht="18" customHeight="1">
      <c r="A39" s="66"/>
      <c r="B39" s="76"/>
      <c r="C39" s="76"/>
      <c r="D39" s="76"/>
      <c r="E39" s="76"/>
      <c r="F39" s="76"/>
      <c r="G39" s="76"/>
      <c r="H39" s="76"/>
      <c r="I39" s="76"/>
      <c r="J39" s="66"/>
    </row>
  </sheetData>
  <sheetProtection/>
  <mergeCells count="6">
    <mergeCell ref="B14:I14"/>
    <mergeCell ref="B2:I2"/>
    <mergeCell ref="B3:I3"/>
    <mergeCell ref="B4:I4"/>
    <mergeCell ref="B6:I6"/>
    <mergeCell ref="B12:C12"/>
  </mergeCells>
  <printOptions horizontalCentered="1"/>
  <pageMargins left="0.25" right="0.25" top="0.5" bottom="0.5" header="0.5" footer="0.5"/>
  <pageSetup horizontalDpi="600" verticalDpi="600" orientation="portrait" scale="90" r:id="rId2"/>
  <headerFooter alignWithMargins="0">
    <oddFooter>&amp;R&amp;8(ver 080718-B)</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 ADM-02 Attachment 2 FFFS 2008 09 Plan Application</dc:title>
  <dc:subject/>
  <dc:creator>New York State Office of Temporary and Disability Assistance</dc:creator>
  <cp:keywords/>
  <dc:description/>
  <cp:lastModifiedBy>Pierce, Jonathan (OTDA)</cp:lastModifiedBy>
  <cp:lastPrinted>2008-07-18T15:01:41Z</cp:lastPrinted>
  <dcterms:created xsi:type="dcterms:W3CDTF">2008-03-21T13:33:46Z</dcterms:created>
  <dcterms:modified xsi:type="dcterms:W3CDTF">2022-02-18T15:05:35Z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