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480" yWindow="15" windowWidth="15480" windowHeight="11640" activeTab="0"/>
  </bookViews>
  <sheets>
    <sheet name="MAIN" sheetId="1" r:id="rId1"/>
    <sheet name="DISTRICT" sheetId="2" r:id="rId2"/>
    <sheet name="DATA" sheetId="3" r:id="rId3"/>
    <sheet name="SUMMARY" sheetId="4" r:id="rId4"/>
    <sheet name="DETAIL" sheetId="5" r:id="rId5"/>
    <sheet name="CONTRACTS" sheetId="6" r:id="rId6"/>
    <sheet name="INTERCEPT" sheetId="7" r:id="rId7"/>
    <sheet name="CERTIFICATION" sheetId="8" r:id="rId8"/>
    <sheet name="OTDA" sheetId="9" r:id="rId9"/>
  </sheets>
  <definedNames>
    <definedName name="_xlnm.Print_Area" localSheetId="7">'CERTIFICATION'!$B$3:$Y$30</definedName>
    <definedName name="_xlnm.Print_Area" localSheetId="5">'CONTRACTS'!$B$3:$Y$33</definedName>
    <definedName name="_xlnm.Print_Area" localSheetId="2">'DATA'!$A$1:$AG$60</definedName>
    <definedName name="_xlnm.Print_Area" localSheetId="4">'DETAIL'!$B$3:$Y$68</definedName>
    <definedName name="_xlnm.Print_Area" localSheetId="1">'DISTRICT'!$A$1:$K$110</definedName>
    <definedName name="_xlnm.Print_Area" localSheetId="6">'INTERCEPT'!$B$7:$Y$48</definedName>
    <definedName name="_xlnm.Print_Area" localSheetId="0">'MAIN'!$A$1:$L$28</definedName>
    <definedName name="_xlnm.Print_Area" localSheetId="8">'OTDA'!$B$2:$Y$44</definedName>
    <definedName name="_xlnm.Print_Area" localSheetId="3">'SUMMARY'!$B$3:$Y$42</definedName>
  </definedNames>
  <calcPr fullCalcOnLoad="1"/>
</workbook>
</file>

<file path=xl/sharedStrings.xml><?xml version="1.0" encoding="utf-8"?>
<sst xmlns="http://schemas.openxmlformats.org/spreadsheetml/2006/main" count="419" uniqueCount="243">
  <si>
    <t>FFFS inbox address:</t>
  </si>
  <si>
    <t>otda.sm.dta_btp@otda.state.ny.us</t>
  </si>
  <si>
    <t>ATTACHMENT 2</t>
  </si>
  <si>
    <t>FLEXIBLE FUND for FAMILY SERVICES</t>
  </si>
  <si>
    <t>FFFS Plan</t>
  </si>
  <si>
    <t>State Fiscal Year 2009-2010</t>
  </si>
  <si>
    <t>MAIN MENU</t>
  </si>
  <si>
    <t>View Reports</t>
  </si>
  <si>
    <t>Create Reports</t>
  </si>
  <si>
    <t>Print Reports</t>
  </si>
  <si>
    <t>DISTRICT INFORMATION DATA PAGE</t>
  </si>
  <si>
    <t>District</t>
  </si>
  <si>
    <t>FFFS Allocation</t>
  </si>
  <si>
    <t>SY Transfer In</t>
  </si>
  <si>
    <t>08-09 Rollover</t>
  </si>
  <si>
    <t>Total Allocation</t>
  </si>
  <si>
    <t>Balance to Allocate</t>
  </si>
  <si>
    <t>Plan Approval Date</t>
  </si>
  <si>
    <t>Submission Date</t>
  </si>
  <si>
    <t>Submission Type</t>
  </si>
  <si>
    <t>Contact Name</t>
  </si>
  <si>
    <t>Contact Phone</t>
  </si>
  <si>
    <t>Contact E-mail</t>
  </si>
  <si>
    <t>Commissioner</t>
  </si>
  <si>
    <t>Ext</t>
  </si>
  <si>
    <t>Districts</t>
  </si>
  <si>
    <t>Albany</t>
  </si>
  <si>
    <t>Suffolk</t>
  </si>
  <si>
    <t>Nassau</t>
  </si>
  <si>
    <t>New York City</t>
  </si>
  <si>
    <t>Rockland</t>
  </si>
  <si>
    <t>Westchester</t>
  </si>
  <si>
    <t>Putnam</t>
  </si>
  <si>
    <t>Orange</t>
  </si>
  <si>
    <t>Sullivan</t>
  </si>
  <si>
    <t>Ulster</t>
  </si>
  <si>
    <t>Dutchess</t>
  </si>
  <si>
    <t>Columbia</t>
  </si>
  <si>
    <t>Rensselaer</t>
  </si>
  <si>
    <t>Washington</t>
  </si>
  <si>
    <t>Warren</t>
  </si>
  <si>
    <t>Essex</t>
  </si>
  <si>
    <t>Clinton</t>
  </si>
  <si>
    <t>Franklin</t>
  </si>
  <si>
    <t>Hamilton</t>
  </si>
  <si>
    <t>Fulton</t>
  </si>
  <si>
    <t>Saratoga</t>
  </si>
  <si>
    <t>Schenectady</t>
  </si>
  <si>
    <t>Greene</t>
  </si>
  <si>
    <t>Delaware</t>
  </si>
  <si>
    <t>Schoharie</t>
  </si>
  <si>
    <t>Montgomery</t>
  </si>
  <si>
    <t>Otsego</t>
  </si>
  <si>
    <t>Herkimer</t>
  </si>
  <si>
    <t>Jefferson</t>
  </si>
  <si>
    <t>Lewis</t>
  </si>
  <si>
    <t>Oneida</t>
  </si>
  <si>
    <t>Madison</t>
  </si>
  <si>
    <t>Chenango</t>
  </si>
  <si>
    <t>Broome</t>
  </si>
  <si>
    <t>Tioga</t>
  </si>
  <si>
    <t>Cortland</t>
  </si>
  <si>
    <t>Onondaga</t>
  </si>
  <si>
    <t>Oswego</t>
  </si>
  <si>
    <t>Cayuga</t>
  </si>
  <si>
    <t>Tompkins</t>
  </si>
  <si>
    <t>Chemung</t>
  </si>
  <si>
    <t>Schuyler</t>
  </si>
  <si>
    <t>Seneca</t>
  </si>
  <si>
    <t>Wayne</t>
  </si>
  <si>
    <t>Ontario</t>
  </si>
  <si>
    <t>Yates</t>
  </si>
  <si>
    <t>Steuben</t>
  </si>
  <si>
    <t>Livingston</t>
  </si>
  <si>
    <t>Monroe</t>
  </si>
  <si>
    <t>Orleans</t>
  </si>
  <si>
    <t>Genesee</t>
  </si>
  <si>
    <t>Wyoming</t>
  </si>
  <si>
    <t>Allegany</t>
  </si>
  <si>
    <t>Erie</t>
  </si>
  <si>
    <t>Niagara</t>
  </si>
  <si>
    <t>Chautauqua</t>
  </si>
  <si>
    <t>Type</t>
  </si>
  <si>
    <t>Dates only</t>
  </si>
  <si>
    <t>Funding only</t>
  </si>
  <si>
    <t>Phone #</t>
  </si>
  <si>
    <t>TANF ALLOCATION PLAN DATA PAGE</t>
  </si>
  <si>
    <t>End Date</t>
  </si>
  <si>
    <t>Start Date</t>
  </si>
  <si>
    <t>% of Total Allocation</t>
  </si>
  <si>
    <t>TANF Allocation</t>
  </si>
  <si>
    <t>Gross Amounts</t>
  </si>
  <si>
    <t>Programs</t>
  </si>
  <si>
    <t>1.</t>
  </si>
  <si>
    <t>TANF Services, Drug/Alcohol, &amp; DVL</t>
  </si>
  <si>
    <t>1a.</t>
  </si>
  <si>
    <t>1b.</t>
  </si>
  <si>
    <t>1c.</t>
  </si>
  <si>
    <t>1d.</t>
  </si>
  <si>
    <t>1e.</t>
  </si>
  <si>
    <t>1f.</t>
  </si>
  <si>
    <t>TANF Services Program</t>
  </si>
  <si>
    <t>TANF Services Administration</t>
  </si>
  <si>
    <r>
      <t xml:space="preserve">Drug/Alcohol </t>
    </r>
    <r>
      <rPr>
        <sz val="9"/>
        <rFont val="Times New Roman"/>
        <family val="1"/>
      </rPr>
      <t>(Statutory D/A Assess/Monitor)</t>
    </r>
    <r>
      <rPr>
        <sz val="11.5"/>
        <rFont val="Times New Roman"/>
        <family val="1"/>
      </rPr>
      <t xml:space="preserve"> Program</t>
    </r>
  </si>
  <si>
    <r>
      <t xml:space="preserve">Drug/Alcohol </t>
    </r>
    <r>
      <rPr>
        <sz val="9"/>
        <rFont val="Times New Roman"/>
        <family val="1"/>
      </rPr>
      <t>(Statutory D/A Assess/Monitor)</t>
    </r>
    <r>
      <rPr>
        <sz val="11.5"/>
        <rFont val="Times New Roman"/>
        <family val="1"/>
      </rPr>
      <t xml:space="preserve"> Administration</t>
    </r>
  </si>
  <si>
    <t>2.</t>
  </si>
  <si>
    <t>TANF Services Non-Recurrent Costs</t>
  </si>
  <si>
    <t>3.</t>
  </si>
  <si>
    <t>3a.</t>
  </si>
  <si>
    <t>3b.</t>
  </si>
  <si>
    <t>TANF Employment Services</t>
  </si>
  <si>
    <t>TANF Employment Services Administration</t>
  </si>
  <si>
    <r>
      <t xml:space="preserve">Statutory Domestic Violence Liaison Function </t>
    </r>
    <r>
      <rPr>
        <sz val="9"/>
        <rFont val="Times New Roman"/>
        <family val="1"/>
      </rPr>
      <t xml:space="preserve">(DVL) </t>
    </r>
    <r>
      <rPr>
        <sz val="11.5"/>
        <rFont val="Times New Roman"/>
        <family val="1"/>
      </rPr>
      <t>Program</t>
    </r>
  </si>
  <si>
    <r>
      <t xml:space="preserve">Statutory Domestic Violence Liaison Function </t>
    </r>
    <r>
      <rPr>
        <sz val="9"/>
        <rFont val="Times New Roman"/>
        <family val="1"/>
      </rPr>
      <t xml:space="preserve">(DVL) </t>
    </r>
    <r>
      <rPr>
        <sz val="11.5"/>
        <rFont val="Times New Roman"/>
        <family val="1"/>
      </rPr>
      <t>Admin</t>
    </r>
  </si>
  <si>
    <t>TANF Employment Services Program</t>
  </si>
  <si>
    <t>4.</t>
  </si>
  <si>
    <t>4a.</t>
  </si>
  <si>
    <t>4b.</t>
  </si>
  <si>
    <t>Additional Non-Residential Domestic Violence</t>
  </si>
  <si>
    <t>Add'l Non-Res Domestic Violence Program</t>
  </si>
  <si>
    <t>Add'l Non-Res Domestic Violence Administration</t>
  </si>
  <si>
    <t>5.</t>
  </si>
  <si>
    <t>5a.</t>
  </si>
  <si>
    <t>5b.</t>
  </si>
  <si>
    <t>5c.</t>
  </si>
  <si>
    <t>5d.</t>
  </si>
  <si>
    <t>5e.</t>
  </si>
  <si>
    <t>5f.</t>
  </si>
  <si>
    <t>6.</t>
  </si>
  <si>
    <t>Child Welfare Other Than Title XX Transfer</t>
  </si>
  <si>
    <r>
      <t xml:space="preserve">Child Welfare </t>
    </r>
    <r>
      <rPr>
        <sz val="9"/>
        <rFont val="Times New Roman"/>
        <family val="1"/>
      </rPr>
      <t>(EAF or 200%)</t>
    </r>
    <r>
      <rPr>
        <sz val="11.5"/>
        <rFont val="Times New Roman"/>
        <family val="1"/>
      </rPr>
      <t xml:space="preserve"> Program</t>
    </r>
  </si>
  <si>
    <r>
      <t xml:space="preserve">Child Welfare </t>
    </r>
    <r>
      <rPr>
        <sz val="9"/>
        <rFont val="Times New Roman"/>
        <family val="1"/>
      </rPr>
      <t>(EAF or 200%)</t>
    </r>
    <r>
      <rPr>
        <sz val="11.5"/>
        <rFont val="Times New Roman"/>
        <family val="1"/>
      </rPr>
      <t xml:space="preserve"> Administration</t>
    </r>
  </si>
  <si>
    <r>
      <t xml:space="preserve">EAF JD/PINS </t>
    </r>
    <r>
      <rPr>
        <sz val="9"/>
        <rFont val="Times New Roman"/>
        <family val="1"/>
      </rPr>
      <t>(Foster Care/Tuition)</t>
    </r>
  </si>
  <si>
    <t>TANF Assistance and Eligibility Administration</t>
  </si>
  <si>
    <t>NYC Tuition FC</t>
  </si>
  <si>
    <t>PINS/Prevention/Detention Diversion Services Program</t>
  </si>
  <si>
    <t>PINS/Prevention/Detention Diversion Services Administration</t>
  </si>
  <si>
    <t>7.</t>
  </si>
  <si>
    <t>7a.</t>
  </si>
  <si>
    <t>7b.</t>
  </si>
  <si>
    <t>7c.</t>
  </si>
  <si>
    <t>7d.</t>
  </si>
  <si>
    <t>Title XX Transfer Below 200%</t>
  </si>
  <si>
    <t>Child Welfare</t>
  </si>
  <si>
    <t>AP/DV</t>
  </si>
  <si>
    <t>Non-AP/DV</t>
  </si>
  <si>
    <r>
      <t xml:space="preserve">Community Optional Preventive Services </t>
    </r>
    <r>
      <rPr>
        <sz val="9"/>
        <rFont val="Times New Roman"/>
        <family val="1"/>
      </rPr>
      <t>(COPS)</t>
    </r>
  </si>
  <si>
    <t>8.</t>
  </si>
  <si>
    <t>8a.</t>
  </si>
  <si>
    <t>8b.</t>
  </si>
  <si>
    <t>Additional Child Care Transfer</t>
  </si>
  <si>
    <t>Additional Child Care Transfer FFY09</t>
  </si>
  <si>
    <t>Additional Child Care Transfer FFY10</t>
  </si>
  <si>
    <t>9.</t>
  </si>
  <si>
    <t>State Administered Contracts</t>
  </si>
  <si>
    <t>10.</t>
  </si>
  <si>
    <t>Local Share of Family Assistance</t>
  </si>
  <si>
    <t>Totals</t>
  </si>
  <si>
    <t>Subtotal Administration Allocation</t>
  </si>
  <si>
    <t>Grand Total</t>
  </si>
  <si>
    <t>Balance to Allocate/Reserve</t>
  </si>
  <si>
    <t>FLEXIBLE FUND for FAMILY SERVICES PLAN DETAIL</t>
  </si>
  <si>
    <t>Calculation of Administration Percentages</t>
  </si>
  <si>
    <t>TANF Administration</t>
  </si>
  <si>
    <t>Child Welfare Administration</t>
  </si>
  <si>
    <t>Administration Totals (15% cap)</t>
  </si>
  <si>
    <t>Title XX Below 200% Child Welfare</t>
  </si>
  <si>
    <t>Child Welfare Threshold Total</t>
  </si>
  <si>
    <t>Program</t>
  </si>
  <si>
    <t>Provider</t>
  </si>
  <si>
    <r>
      <t xml:space="preserve">Click </t>
    </r>
    <r>
      <rPr>
        <b/>
        <sz val="12"/>
        <rFont val="Times New Roman"/>
        <family val="1"/>
      </rPr>
      <t xml:space="preserve">DISAGREE </t>
    </r>
    <r>
      <rPr>
        <sz val="12"/>
        <rFont val="Times New Roman"/>
        <family val="0"/>
      </rPr>
      <t>to remove information from the Authorization</t>
    </r>
  </si>
  <si>
    <t>requests to engage the services of New York State staff and/or supplement an existing State administered contract or program.</t>
  </si>
  <si>
    <t>As a result, I authorize OTDA to set aside a total of</t>
  </si>
  <si>
    <t>Fiscal Year 2009-2010.</t>
  </si>
  <si>
    <t>Date</t>
  </si>
  <si>
    <r>
      <t xml:space="preserve">Child Welfare </t>
    </r>
    <r>
      <rPr>
        <sz val="9"/>
        <rFont val="Times New Roman"/>
        <family val="1"/>
      </rPr>
      <t xml:space="preserve">(EAF or 200%) </t>
    </r>
    <r>
      <rPr>
        <sz val="12"/>
        <rFont val="Times New Roman"/>
        <family val="0"/>
      </rPr>
      <t>Program</t>
    </r>
  </si>
  <si>
    <r>
      <t xml:space="preserve">Child Welfare </t>
    </r>
    <r>
      <rPr>
        <sz val="9"/>
        <rFont val="Times New Roman"/>
        <family val="1"/>
      </rPr>
      <t xml:space="preserve">(EAF or 200%) </t>
    </r>
    <r>
      <rPr>
        <sz val="12"/>
        <rFont val="Times New Roman"/>
        <family val="0"/>
      </rPr>
      <t>Administration</t>
    </r>
  </si>
  <si>
    <t>PINS/Prevention/Detention Diversion Services</t>
  </si>
  <si>
    <t>Calculation of Amounts Toward Child Welfare Threshold</t>
  </si>
  <si>
    <r>
      <t xml:space="preserve">Child Welfare </t>
    </r>
    <r>
      <rPr>
        <b/>
        <sz val="9"/>
        <rFont val="Times New Roman"/>
        <family val="1"/>
      </rPr>
      <t>(EAF or 200%)</t>
    </r>
    <r>
      <rPr>
        <b/>
        <sz val="12"/>
        <rFont val="Times New Roman"/>
        <family val="1"/>
      </rPr>
      <t xml:space="preserve"> Program</t>
    </r>
  </si>
  <si>
    <r>
      <t xml:space="preserve">Child Welfare </t>
    </r>
    <r>
      <rPr>
        <b/>
        <sz val="9"/>
        <rFont val="Times New Roman"/>
        <family val="1"/>
      </rPr>
      <t>(EAF or 200%)</t>
    </r>
    <r>
      <rPr>
        <b/>
        <sz val="12"/>
        <rFont val="Times New Roman"/>
        <family val="1"/>
      </rPr>
      <t xml:space="preserve"> Administration</t>
    </r>
  </si>
  <si>
    <r>
      <t xml:space="preserve">Click </t>
    </r>
    <r>
      <rPr>
        <b/>
        <sz val="12"/>
        <rFont val="Times New Roman"/>
        <family val="1"/>
      </rPr>
      <t xml:space="preserve">AGREE </t>
    </r>
    <r>
      <rPr>
        <sz val="12"/>
        <rFont val="Times New Roman"/>
        <family val="0"/>
      </rPr>
      <t>to complete the Revenue Intercept Authorization</t>
    </r>
  </si>
  <si>
    <t xml:space="preserve">This authorization is to notify the Office of Temporary and Disability Assistance (OTDA) that </t>
  </si>
  <si>
    <t>County</t>
  </si>
  <si>
    <t xml:space="preserve">Listed below are the State administered contracts or programs we wish to support with funds from our FFFS allocation and the </t>
  </si>
  <si>
    <t xml:space="preserve">amount to be directed to each provider. </t>
  </si>
  <si>
    <t>from my County/District's FFFS Allocation for State</t>
  </si>
  <si>
    <t xml:space="preserve">Should any of these contracts or programs not be able to be continued or the funding authorized in this letter in whole or in part </t>
  </si>
  <si>
    <t>not be utilized, OTDA will so advise me so that my County/District may redirect the remaining funds to other authorized uses.</t>
  </si>
  <si>
    <t xml:space="preserve">The Local District Commissioner of </t>
  </si>
  <si>
    <t xml:space="preserve">Submission of this FFFS plan electronically certifies that the district has read and accepts the terms of this certification.  </t>
  </si>
  <si>
    <t xml:space="preserve">hereby submits its Flexible Fund for Family Services (FFFS) Plan.  </t>
  </si>
  <si>
    <t xml:space="preserve">Funds will be used to provide services only to recipients of public assistance and who are in receipt of Family Assistance or </t>
  </si>
  <si>
    <t xml:space="preserve">recipients of  Safety Net Assistance whose current case includes a child under the age of 18 or under the age of 19 if the child is </t>
  </si>
  <si>
    <t xml:space="preserve">No funds shall be used to provide assistance as that term is defined in the federal regulations for the Temporary Assistance for </t>
  </si>
  <si>
    <t xml:space="preserve">It is further certified that although my social services district has flexibility in determining which program it wishes to use its </t>
  </si>
  <si>
    <t xml:space="preserve">It certifies that funds will be used in a manner consistent with federal and State law and regulations, and for a purpose permitted </t>
  </si>
  <si>
    <t xml:space="preserve">attending secondary  school, or to eligible individuals and families whose incomes do not exceed 200 percent of the federal </t>
  </si>
  <si>
    <t xml:space="preserve">FFFS Allocation in accordance with its FFFS plan, the social services district still is required to provide all services mandated </t>
  </si>
  <si>
    <t>by State Social Services Law.</t>
  </si>
  <si>
    <t>FFFS PLAN APPROVAL PAGE</t>
  </si>
  <si>
    <t>Plan Approval Date:</t>
  </si>
  <si>
    <t>District:</t>
  </si>
  <si>
    <t>Plan Comments or Amendments:</t>
  </si>
  <si>
    <t>total count</t>
  </si>
  <si>
    <t>TANF</t>
  </si>
  <si>
    <t>start</t>
  </si>
  <si>
    <t>end</t>
  </si>
  <si>
    <t>balance</t>
  </si>
  <si>
    <t>total allocated</t>
  </si>
  <si>
    <t>Allocations</t>
  </si>
  <si>
    <t>Cattaraugus</t>
  </si>
  <si>
    <t>TANF Svc Start Date</t>
  </si>
  <si>
    <t>TANF Emp Svc Start Date</t>
  </si>
  <si>
    <t>PINS Start Date</t>
  </si>
  <si>
    <t>TANF Admin Start Date</t>
  </si>
  <si>
    <t>Local Share FA Start Date</t>
  </si>
  <si>
    <t>$$ Check</t>
  </si>
  <si>
    <t>Subtotal Program Allocation</t>
  </si>
  <si>
    <r>
      <t xml:space="preserve">Community Optional Preventive Services </t>
    </r>
    <r>
      <rPr>
        <b/>
        <sz val="9"/>
        <rFont val="Times New Roman"/>
        <family val="1"/>
      </rPr>
      <t>(COPS)</t>
    </r>
  </si>
  <si>
    <t>Funding &amp; Dates</t>
  </si>
  <si>
    <t>9a.</t>
  </si>
  <si>
    <t>9b.</t>
  </si>
  <si>
    <t>9c.</t>
  </si>
  <si>
    <t>9d.</t>
  </si>
  <si>
    <t>9e.</t>
  </si>
  <si>
    <t>9f.</t>
  </si>
  <si>
    <t>9g.</t>
  </si>
  <si>
    <t>9h.</t>
  </si>
  <si>
    <t>TANF Svcs Non-Rec Costs Start Date</t>
  </si>
  <si>
    <t>All End Date</t>
  </si>
  <si>
    <t>Start/End Check</t>
  </si>
  <si>
    <t>End Date Check</t>
  </si>
  <si>
    <t xml:space="preserve">Total Date </t>
  </si>
  <si>
    <t>FLEXIBLE FUND for FAMILY SERVICES PLAN SUMMARY</t>
  </si>
  <si>
    <t xml:space="preserve">FLEXIBLE FUND for FAMILY SERVICES CERTIFICATION </t>
  </si>
  <si>
    <t>FLEXIBLE FUND for FAMILY SERVICES REVENUE INTERCEPT AUTHORIZATION</t>
  </si>
  <si>
    <t>FLEXIBLE FUND for FAMILY SERVICES STATE ADMINISTERED CONTRACT LIST</t>
  </si>
  <si>
    <t>Saint Lawrence</t>
  </si>
  <si>
    <t>(ver 061709)</t>
  </si>
  <si>
    <r>
      <t xml:space="preserve">under 42 §601 or §604 and consistent with </t>
    </r>
    <r>
      <rPr>
        <sz val="12"/>
        <rFont val="Times New Roman"/>
        <family val="1"/>
      </rPr>
      <t>09-ADM-12</t>
    </r>
    <r>
      <rPr>
        <sz val="12"/>
        <rFont val="Times New Roman"/>
        <family val="0"/>
      </rPr>
      <t xml:space="preserve">.  </t>
    </r>
  </si>
  <si>
    <r>
      <t>poverty level, except as specifically noted in 09</t>
    </r>
    <r>
      <rPr>
        <sz val="12"/>
        <rFont val="Times New Roman"/>
        <family val="1"/>
      </rPr>
      <t>-ADM-12</t>
    </r>
    <r>
      <rPr>
        <sz val="12"/>
        <rFont val="Times New Roman"/>
        <family val="0"/>
      </rPr>
      <t xml:space="preserve">.  </t>
    </r>
  </si>
  <si>
    <r>
      <t xml:space="preserve">Needy Family block grant program, except as specifically authorized in </t>
    </r>
    <r>
      <rPr>
        <sz val="12"/>
        <rFont val="Times New Roman"/>
        <family val="1"/>
      </rPr>
      <t>09-ADM-12</t>
    </r>
    <r>
      <rPr>
        <sz val="12"/>
        <rFont val="Times New Roman"/>
        <family val="0"/>
      </rPr>
      <t>.</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</si>
</sst>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
    <numFmt numFmtId="166" formatCode="[&lt;=9999999]###\-####;\(###\)\ ###\-####"/>
    <numFmt numFmtId="167" formatCode="[$-409]h:mm:ss\ AM/PM"/>
    <numFmt numFmtId="168" formatCode="mm/yy"/>
    <numFmt numFmtId="169" formatCode="0_);[Red]\(0\)"/>
    <numFmt numFmtId="170" formatCode="&quot;Yes&quot;;&quot;Yes&quot;;&quot;No&quot;"/>
    <numFmt numFmtId="171" formatCode="&quot;True&quot;;&quot;True&quot;;&quot;False&quot;"/>
    <numFmt numFmtId="172" formatCode="&quot;On&quot;;&quot;On&quot;;&quot;Off&quot;"/>
    <numFmt numFmtId="173" formatCode="[$€-2]\ #,##0.00_);[Red]\([$€-2]\ #,##0.00\)"/>
  </numFmts>
  <fonts count="40">
    <font>
      <sz val="12"/>
      <name val="Times New Roman"/>
      <family val="0"/>
    </font>
    <font>
      <b/>
      <i/>
      <sz val="12"/>
      <name val="Times New Roman"/>
      <family val="1"/>
    </font>
    <font>
      <u val="single"/>
      <sz val="12"/>
      <color indexed="12"/>
      <name val="Times New Roman"/>
      <family val="1"/>
    </font>
    <font>
      <b/>
      <sz val="12"/>
      <name val="Times New Roman"/>
      <family val="1"/>
    </font>
    <font>
      <b/>
      <sz val="14"/>
      <name val="Times New Roman"/>
      <family val="1"/>
    </font>
    <font>
      <b/>
      <sz val="13"/>
      <name val="Times New Roman"/>
      <family val="1"/>
    </font>
    <font>
      <b/>
      <sz val="11"/>
      <name val="Times New Roman"/>
      <family val="1"/>
    </font>
    <font>
      <b/>
      <sz val="12"/>
      <color indexed="16"/>
      <name val="Times New Roman"/>
      <family val="1"/>
    </font>
    <font>
      <sz val="8"/>
      <name val="Times New Roman"/>
      <family val="1"/>
    </font>
    <font>
      <sz val="11.5"/>
      <name val="Times New Roman"/>
      <family val="1"/>
    </font>
    <font>
      <sz val="9"/>
      <name val="Times New Roman"/>
      <family val="1"/>
    </font>
    <font>
      <b/>
      <sz val="11.5"/>
      <name val="Times New Roman"/>
      <family val="1"/>
    </font>
    <font>
      <b/>
      <sz val="9"/>
      <name val="Times New Roman"/>
      <family val="1"/>
    </font>
    <font>
      <b/>
      <sz val="10"/>
      <name val="Times New Roman"/>
      <family val="1"/>
    </font>
    <font>
      <b/>
      <sz val="10.5"/>
      <name val="Times New Roman"/>
      <family val="1"/>
    </font>
    <font>
      <b/>
      <sz val="10.5"/>
      <color indexed="18"/>
      <name val="Times New Roman"/>
      <family val="1"/>
    </font>
    <font>
      <i/>
      <sz val="12"/>
      <name val="Times New Roman"/>
      <family val="1"/>
    </font>
    <font>
      <sz val="11"/>
      <name val="Times New Roman"/>
      <family val="1"/>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u val="single"/>
      <sz val="10"/>
      <color indexed="36"/>
      <name val="Arial"/>
      <family val="2"/>
    </font>
    <font>
      <sz val="11"/>
      <color indexed="17"/>
      <name val="Calibri"/>
      <family val="2"/>
    </font>
    <font>
      <b/>
      <sz val="18"/>
      <name val="Arial"/>
      <family val="2"/>
    </font>
    <font>
      <b/>
      <sz val="12"/>
      <name val="Arial"/>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Times New Roman"/>
      <family val="1"/>
    </font>
    <font>
      <i/>
      <sz val="9.5"/>
      <name val="Times New Roman"/>
      <family val="1"/>
    </font>
    <font>
      <sz val="9.5"/>
      <color indexed="8"/>
      <name val="Times New Roman"/>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mediumGray">
        <fgColor indexed="43"/>
        <bgColor indexed="34"/>
      </patternFill>
    </fill>
    <fill>
      <patternFill patternType="mediumGray">
        <fgColor indexed="26"/>
        <bgColor indexed="34"/>
      </patternFill>
    </fill>
    <fill>
      <patternFill patternType="lightGray">
        <fgColor indexed="13"/>
        <bgColor indexed="43"/>
      </patternFill>
    </fill>
    <fill>
      <patternFill patternType="solid">
        <fgColor indexed="22"/>
        <bgColor indexed="64"/>
      </patternFill>
    </fill>
    <fill>
      <patternFill patternType="solid">
        <fgColor indexed="9"/>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color indexed="8"/>
      </top>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style="thin"/>
    </border>
    <border>
      <left style="thin"/>
      <right style="thin"/>
      <top style="thin"/>
      <bottom>
        <color indexed="6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diagonalUp="1" diagonalDown="1">
      <left>
        <color indexed="63"/>
      </left>
      <right>
        <color indexed="63"/>
      </right>
      <top style="thin"/>
      <bottom>
        <color indexed="63"/>
      </bottom>
      <diagonal style="thin"/>
    </border>
    <border diagonalUp="1" diagonalDown="1">
      <left>
        <color indexed="63"/>
      </left>
      <right>
        <color indexed="63"/>
      </right>
      <top>
        <color indexed="63"/>
      </top>
      <bottom style="thin"/>
      <diagonal style="thin"/>
    </border>
    <border>
      <left style="thin"/>
      <right>
        <color indexed="63"/>
      </right>
      <top>
        <color indexed="63"/>
      </top>
      <bottom style="thin"/>
    </border>
    <border>
      <left>
        <color indexed="63"/>
      </left>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2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24" fillId="0" borderId="0" applyFont="0" applyFill="0" applyBorder="0" applyAlignment="0" applyProtection="0"/>
    <xf numFmtId="0" fontId="24" fillId="0" borderId="0" applyFont="0" applyFill="0" applyBorder="0" applyAlignment="0" applyProtection="0"/>
    <xf numFmtId="0" fontId="25" fillId="0" borderId="0" applyNumberFormat="0" applyFill="0" applyBorder="0" applyAlignment="0" applyProtection="0"/>
    <xf numFmtId="2" fontId="24" fillId="0" borderId="0" applyFont="0" applyFill="0" applyBorder="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7" borderId="1" applyNumberFormat="0" applyAlignment="0" applyProtection="0"/>
    <xf numFmtId="0" fontId="32" fillId="0" borderId="4" applyNumberFormat="0" applyFill="0" applyAlignment="0" applyProtection="0"/>
    <xf numFmtId="0" fontId="33" fillId="22" borderId="0" applyNumberFormat="0" applyBorder="0" applyAlignment="0" applyProtection="0"/>
    <xf numFmtId="0" fontId="24" fillId="0" borderId="0">
      <alignment/>
      <protection/>
    </xf>
    <xf numFmtId="0" fontId="24" fillId="23" borderId="5" applyNumberFormat="0" applyFont="0" applyAlignment="0" applyProtection="0"/>
    <xf numFmtId="0" fontId="34" fillId="20" borderId="6"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24" fillId="0" borderId="7" applyNumberFormat="0" applyFont="0" applyFill="0" applyAlignment="0" applyProtection="0"/>
    <xf numFmtId="0" fontId="36" fillId="0" borderId="0" applyNumberFormat="0" applyFill="0" applyBorder="0" applyAlignment="0" applyProtection="0"/>
  </cellStyleXfs>
  <cellXfs count="198">
    <xf numFmtId="0" fontId="0" fillId="0" borderId="0" xfId="0" applyAlignment="1">
      <alignment/>
    </xf>
    <xf numFmtId="0" fontId="0" fillId="20" borderId="0" xfId="0" applyFill="1" applyAlignment="1">
      <alignment/>
    </xf>
    <xf numFmtId="0" fontId="0" fillId="23" borderId="0" xfId="0" applyFill="1" applyAlignment="1">
      <alignment/>
    </xf>
    <xf numFmtId="0" fontId="7" fillId="23" borderId="0" xfId="57" applyFont="1" applyFill="1" applyAlignment="1" applyProtection="1">
      <alignment/>
      <protection/>
    </xf>
    <xf numFmtId="0" fontId="5" fillId="23" borderId="0" xfId="0" applyFont="1" applyFill="1" applyAlignment="1">
      <alignment horizontal="center"/>
    </xf>
    <xf numFmtId="0" fontId="0" fillId="23" borderId="8" xfId="0" applyFill="1" applyBorder="1" applyAlignment="1">
      <alignment/>
    </xf>
    <xf numFmtId="0" fontId="0" fillId="23" borderId="9" xfId="0" applyFill="1" applyBorder="1" applyAlignment="1">
      <alignment/>
    </xf>
    <xf numFmtId="0" fontId="0" fillId="23" borderId="10" xfId="0" applyFill="1" applyBorder="1" applyAlignment="1">
      <alignment/>
    </xf>
    <xf numFmtId="0" fontId="0" fillId="23" borderId="11" xfId="0" applyFill="1" applyBorder="1" applyAlignment="1">
      <alignment/>
    </xf>
    <xf numFmtId="0" fontId="0" fillId="23" borderId="0" xfId="0" applyFill="1" applyBorder="1" applyAlignment="1">
      <alignment/>
    </xf>
    <xf numFmtId="0" fontId="0" fillId="23" borderId="12" xfId="0" applyFill="1" applyBorder="1" applyAlignment="1">
      <alignment/>
    </xf>
    <xf numFmtId="0" fontId="0" fillId="23" borderId="13" xfId="0" applyFill="1" applyBorder="1" applyAlignment="1">
      <alignment/>
    </xf>
    <xf numFmtId="0" fontId="0" fillId="23" borderId="14" xfId="0" applyFill="1" applyBorder="1" applyAlignment="1">
      <alignment/>
    </xf>
    <xf numFmtId="0" fontId="0" fillId="23" borderId="15" xfId="0" applyFill="1" applyBorder="1" applyAlignment="1">
      <alignment/>
    </xf>
    <xf numFmtId="49" fontId="9" fillId="0" borderId="16" xfId="0" applyNumberFormat="1" applyFont="1" applyBorder="1" applyAlignment="1">
      <alignment horizontal="center"/>
    </xf>
    <xf numFmtId="49" fontId="11" fillId="0" borderId="16" xfId="0" applyNumberFormat="1" applyFont="1" applyFill="1" applyBorder="1" applyAlignment="1">
      <alignment horizontal="center"/>
    </xf>
    <xf numFmtId="49" fontId="11" fillId="20" borderId="16" xfId="0" applyNumberFormat="1" applyFont="1" applyFill="1" applyBorder="1" applyAlignment="1">
      <alignment horizontal="center"/>
    </xf>
    <xf numFmtId="0" fontId="5" fillId="0" borderId="0" xfId="0" applyFont="1" applyFill="1" applyAlignment="1">
      <alignment horizontal="center"/>
    </xf>
    <xf numFmtId="0" fontId="0" fillId="0" borderId="0" xfId="0" applyFill="1" applyAlignment="1">
      <alignment/>
    </xf>
    <xf numFmtId="0" fontId="0" fillId="0" borderId="0" xfId="0" applyAlignment="1">
      <alignment/>
    </xf>
    <xf numFmtId="49" fontId="3" fillId="20" borderId="16" xfId="0" applyNumberFormat="1" applyFont="1" applyFill="1" applyBorder="1" applyAlignment="1">
      <alignment horizontal="center"/>
    </xf>
    <xf numFmtId="0" fontId="0" fillId="0" borderId="16" xfId="0" applyBorder="1" applyAlignment="1">
      <alignment/>
    </xf>
    <xf numFmtId="49" fontId="3" fillId="0" borderId="17" xfId="0" applyNumberFormat="1" applyFont="1" applyBorder="1" applyAlignment="1">
      <alignment horizontal="center"/>
    </xf>
    <xf numFmtId="0" fontId="5" fillId="20" borderId="0" xfId="0" applyFont="1" applyFill="1" applyBorder="1" applyAlignment="1">
      <alignment horizontal="center"/>
    </xf>
    <xf numFmtId="0" fontId="0" fillId="20" borderId="0" xfId="0" applyFill="1" applyBorder="1" applyAlignment="1">
      <alignment/>
    </xf>
    <xf numFmtId="0" fontId="0" fillId="20" borderId="18" xfId="0" applyFill="1" applyBorder="1" applyAlignment="1">
      <alignment/>
    </xf>
    <xf numFmtId="0" fontId="0" fillId="20" borderId="19" xfId="0" applyFill="1" applyBorder="1" applyAlignment="1">
      <alignment/>
    </xf>
    <xf numFmtId="0" fontId="0" fillId="20" borderId="20" xfId="0" applyFill="1" applyBorder="1" applyAlignment="1">
      <alignment/>
    </xf>
    <xf numFmtId="0" fontId="5" fillId="20" borderId="21" xfId="0" applyFont="1" applyFill="1" applyBorder="1" applyAlignment="1">
      <alignment horizontal="center"/>
    </xf>
    <xf numFmtId="0" fontId="0" fillId="20" borderId="22" xfId="0" applyFill="1" applyBorder="1" applyAlignment="1">
      <alignment/>
    </xf>
    <xf numFmtId="0" fontId="0" fillId="20" borderId="21" xfId="0" applyFill="1" applyBorder="1" applyAlignment="1">
      <alignment/>
    </xf>
    <xf numFmtId="0" fontId="0" fillId="20" borderId="23" xfId="0" applyFill="1" applyBorder="1" applyAlignment="1">
      <alignment/>
    </xf>
    <xf numFmtId="0" fontId="0" fillId="20" borderId="24" xfId="0" applyFill="1" applyBorder="1" applyAlignment="1">
      <alignment/>
    </xf>
    <xf numFmtId="0" fontId="0" fillId="20" borderId="25" xfId="0" applyFill="1" applyBorder="1" applyAlignment="1">
      <alignment/>
    </xf>
    <xf numFmtId="0" fontId="0" fillId="0" borderId="0" xfId="0" applyFont="1" applyAlignment="1">
      <alignment/>
    </xf>
    <xf numFmtId="0" fontId="0" fillId="0" borderId="0" xfId="0" applyFont="1" applyAlignment="1">
      <alignment horizontal="right"/>
    </xf>
    <xf numFmtId="6" fontId="0" fillId="0" borderId="0" xfId="0" applyNumberFormat="1" applyAlignment="1">
      <alignment/>
    </xf>
    <xf numFmtId="6" fontId="17" fillId="0" borderId="0" xfId="0" applyNumberFormat="1" applyFont="1" applyFill="1" applyBorder="1" applyAlignment="1">
      <alignment horizontal="right"/>
    </xf>
    <xf numFmtId="6" fontId="17" fillId="0" borderId="0" xfId="0" applyNumberFormat="1" applyFont="1" applyAlignment="1">
      <alignment/>
    </xf>
    <xf numFmtId="6" fontId="18" fillId="0" borderId="0" xfId="61" applyNumberFormat="1" applyFont="1" applyFill="1" applyBorder="1" applyAlignment="1">
      <alignment horizontal="right"/>
      <protection/>
    </xf>
    <xf numFmtId="0" fontId="0" fillId="24" borderId="16" xfId="0" applyFill="1" applyBorder="1" applyAlignment="1">
      <alignment/>
    </xf>
    <xf numFmtId="165" fontId="37" fillId="25" borderId="16" xfId="0" applyNumberFormat="1" applyFont="1" applyFill="1" applyBorder="1" applyAlignment="1">
      <alignment horizontal="center"/>
    </xf>
    <xf numFmtId="0" fontId="38" fillId="23" borderId="0" xfId="0" applyFont="1" applyFill="1" applyAlignment="1">
      <alignment horizontal="right"/>
    </xf>
    <xf numFmtId="0" fontId="16" fillId="23" borderId="0" xfId="0" applyFont="1" applyFill="1" applyAlignment="1">
      <alignment/>
    </xf>
    <xf numFmtId="0" fontId="0" fillId="20" borderId="26" xfId="0" applyFill="1" applyBorder="1" applyAlignment="1" applyProtection="1">
      <alignment horizontal="left" vertical="center"/>
      <protection locked="0"/>
    </xf>
    <xf numFmtId="0" fontId="0" fillId="20" borderId="0" xfId="0" applyFill="1" applyBorder="1" applyAlignment="1" applyProtection="1">
      <alignment horizontal="left" vertical="center"/>
      <protection locked="0"/>
    </xf>
    <xf numFmtId="0" fontId="0" fillId="20" borderId="26" xfId="0" applyFill="1" applyBorder="1" applyAlignment="1">
      <alignment horizontal="left" vertical="center"/>
    </xf>
    <xf numFmtId="0" fontId="0" fillId="20" borderId="0" xfId="0" applyFill="1" applyBorder="1" applyAlignment="1">
      <alignment horizontal="left" vertical="center"/>
    </xf>
    <xf numFmtId="0" fontId="0" fillId="26" borderId="0" xfId="0" applyFill="1" applyAlignment="1" applyProtection="1">
      <alignment/>
      <protection locked="0"/>
    </xf>
    <xf numFmtId="0" fontId="0" fillId="20" borderId="27" xfId="0" applyFill="1" applyBorder="1" applyAlignment="1">
      <alignment horizontal="left" vertical="center"/>
    </xf>
    <xf numFmtId="0" fontId="0" fillId="23" borderId="0" xfId="0" applyFill="1" applyAlignment="1" applyProtection="1">
      <alignment/>
      <protection/>
    </xf>
    <xf numFmtId="0" fontId="3" fillId="23" borderId="16" xfId="0" applyFont="1" applyFill="1" applyBorder="1" applyAlignment="1" applyProtection="1">
      <alignment horizontal="center"/>
      <protection/>
    </xf>
    <xf numFmtId="49" fontId="3" fillId="0" borderId="16" xfId="0" applyNumberFormat="1" applyFont="1" applyBorder="1" applyAlignment="1" applyProtection="1">
      <alignment horizontal="center"/>
      <protection locked="0"/>
    </xf>
    <xf numFmtId="0" fontId="3" fillId="23" borderId="28" xfId="0" applyFont="1" applyFill="1" applyBorder="1" applyAlignment="1">
      <alignment horizontal="center" vertical="center"/>
    </xf>
    <xf numFmtId="0" fontId="3" fillId="23" borderId="29" xfId="0" applyFont="1" applyFill="1" applyBorder="1" applyAlignment="1">
      <alignment horizontal="center" vertical="center"/>
    </xf>
    <xf numFmtId="0" fontId="3" fillId="23" borderId="30" xfId="0" applyFont="1" applyFill="1" applyBorder="1" applyAlignment="1">
      <alignment horizontal="center" vertical="center"/>
    </xf>
    <xf numFmtId="0" fontId="1" fillId="23" borderId="0" xfId="0" applyFont="1" applyFill="1" applyAlignment="1">
      <alignment horizontal="center"/>
    </xf>
    <xf numFmtId="0" fontId="0" fillId="23" borderId="0" xfId="0" applyFill="1" applyAlignment="1">
      <alignment horizontal="center"/>
    </xf>
    <xf numFmtId="0" fontId="3" fillId="23" borderId="0" xfId="0" applyFont="1" applyFill="1" applyAlignment="1">
      <alignment horizontal="right"/>
    </xf>
    <xf numFmtId="0" fontId="4" fillId="23" borderId="0" xfId="0" applyFont="1" applyFill="1" applyAlignment="1">
      <alignment horizontal="center"/>
    </xf>
    <xf numFmtId="0" fontId="5" fillId="23" borderId="0" xfId="0" applyFont="1" applyFill="1" applyAlignment="1">
      <alignment horizontal="center"/>
    </xf>
    <xf numFmtId="0" fontId="3" fillId="23" borderId="16" xfId="0" applyFont="1" applyFill="1" applyBorder="1" applyAlignment="1">
      <alignment horizontal="left" indent="1"/>
    </xf>
    <xf numFmtId="0" fontId="0" fillId="23" borderId="16" xfId="0" applyFill="1" applyBorder="1" applyAlignment="1">
      <alignment horizontal="left" indent="1"/>
    </xf>
    <xf numFmtId="6" fontId="3" fillId="0" borderId="16" xfId="0" applyNumberFormat="1" applyFont="1" applyBorder="1" applyAlignment="1" applyProtection="1">
      <alignment horizontal="center"/>
      <protection locked="0"/>
    </xf>
    <xf numFmtId="166" fontId="3" fillId="0" borderId="31" xfId="0" applyNumberFormat="1" applyFont="1" applyBorder="1" applyAlignment="1" applyProtection="1">
      <alignment horizontal="center"/>
      <protection locked="0"/>
    </xf>
    <xf numFmtId="166" fontId="3" fillId="0" borderId="32" xfId="0" applyNumberFormat="1" applyFont="1" applyBorder="1" applyAlignment="1" applyProtection="1">
      <alignment horizontal="center"/>
      <protection locked="0"/>
    </xf>
    <xf numFmtId="0" fontId="3" fillId="0" borderId="16" xfId="0" applyFont="1" applyBorder="1" applyAlignment="1" applyProtection="1">
      <alignment horizontal="left" indent="1"/>
      <protection locked="0"/>
    </xf>
    <xf numFmtId="6" fontId="6" fillId="0" borderId="0" xfId="0" applyNumberFormat="1" applyFont="1" applyAlignment="1">
      <alignment/>
    </xf>
    <xf numFmtId="0" fontId="3" fillId="0" borderId="0" xfId="0" applyFont="1" applyAlignment="1">
      <alignment/>
    </xf>
    <xf numFmtId="0" fontId="3" fillId="0" borderId="16" xfId="57" applyFont="1" applyBorder="1" applyAlignment="1" applyProtection="1">
      <alignment horizontal="left" indent="1"/>
      <protection locked="0"/>
    </xf>
    <xf numFmtId="6" fontId="3" fillId="23" borderId="31" xfId="0" applyNumberFormat="1" applyFont="1" applyFill="1" applyBorder="1" applyAlignment="1">
      <alignment horizontal="center"/>
    </xf>
    <xf numFmtId="6" fontId="3" fillId="23" borderId="32" xfId="0" applyNumberFormat="1" applyFont="1" applyFill="1" applyBorder="1" applyAlignment="1">
      <alignment horizontal="center"/>
    </xf>
    <xf numFmtId="165" fontId="3" fillId="23" borderId="16" xfId="0" applyNumberFormat="1" applyFont="1" applyFill="1" applyBorder="1" applyAlignment="1">
      <alignment horizontal="center"/>
    </xf>
    <xf numFmtId="165" fontId="3" fillId="0" borderId="16" xfId="0" applyNumberFormat="1" applyFont="1" applyBorder="1" applyAlignment="1" applyProtection="1">
      <alignment horizontal="center"/>
      <protection locked="0"/>
    </xf>
    <xf numFmtId="0" fontId="3" fillId="0" borderId="16" xfId="0" applyFont="1" applyBorder="1" applyAlignment="1" applyProtection="1">
      <alignment horizontal="center"/>
      <protection locked="0"/>
    </xf>
    <xf numFmtId="6" fontId="3" fillId="0" borderId="31" xfId="0" applyNumberFormat="1" applyFont="1" applyBorder="1" applyAlignment="1" applyProtection="1">
      <alignment horizontal="center"/>
      <protection/>
    </xf>
    <xf numFmtId="6" fontId="3" fillId="0" borderId="32" xfId="0" applyNumberFormat="1" applyFont="1" applyBorder="1" applyAlignment="1" applyProtection="1">
      <alignment horizontal="center"/>
      <protection/>
    </xf>
    <xf numFmtId="0" fontId="3" fillId="23" borderId="16" xfId="0" applyFont="1" applyFill="1" applyBorder="1" applyAlignment="1" applyProtection="1">
      <alignment horizontal="left" indent="1"/>
      <protection/>
    </xf>
    <xf numFmtId="0" fontId="0" fillId="23" borderId="16" xfId="0" applyFill="1" applyBorder="1" applyAlignment="1" applyProtection="1">
      <alignment horizontal="left" indent="1"/>
      <protection/>
    </xf>
    <xf numFmtId="0" fontId="13" fillId="25" borderId="17" xfId="0" applyFont="1" applyFill="1" applyBorder="1" applyAlignment="1">
      <alignment horizontal="center" wrapText="1"/>
    </xf>
    <xf numFmtId="0" fontId="0" fillId="25" borderId="33" xfId="0" applyFill="1" applyBorder="1" applyAlignment="1">
      <alignment horizontal="center" wrapText="1"/>
    </xf>
    <xf numFmtId="0" fontId="0" fillId="25" borderId="34" xfId="0" applyFill="1" applyBorder="1" applyAlignment="1">
      <alignment horizontal="center" wrapText="1"/>
    </xf>
    <xf numFmtId="0" fontId="3" fillId="25" borderId="16" xfId="0" applyFont="1" applyFill="1" applyBorder="1" applyAlignment="1">
      <alignment horizontal="center" wrapText="1"/>
    </xf>
    <xf numFmtId="0" fontId="17" fillId="25" borderId="16" xfId="0" applyFont="1" applyFill="1" applyBorder="1" applyAlignment="1">
      <alignment horizontal="right"/>
    </xf>
    <xf numFmtId="38" fontId="17" fillId="25" borderId="16" xfId="0" applyNumberFormat="1" applyFont="1" applyFill="1" applyBorder="1" applyAlignment="1">
      <alignment/>
    </xf>
    <xf numFmtId="0" fontId="6" fillId="25" borderId="31" xfId="0" applyFont="1" applyFill="1" applyBorder="1" applyAlignment="1">
      <alignment horizontal="center"/>
    </xf>
    <xf numFmtId="0" fontId="0" fillId="25" borderId="35" xfId="0" applyFill="1" applyBorder="1" applyAlignment="1">
      <alignment horizontal="center"/>
    </xf>
    <xf numFmtId="0" fontId="0" fillId="25" borderId="32" xfId="0" applyFill="1" applyBorder="1" applyAlignment="1">
      <alignment horizontal="center"/>
    </xf>
    <xf numFmtId="38" fontId="17" fillId="25" borderId="16" xfId="0" applyNumberFormat="1" applyFont="1" applyFill="1" applyBorder="1" applyAlignment="1">
      <alignment horizontal="right"/>
    </xf>
    <xf numFmtId="38" fontId="0" fillId="25" borderId="16" xfId="0" applyNumberFormat="1" applyFont="1" applyFill="1" applyBorder="1" applyAlignment="1">
      <alignment horizontal="right"/>
    </xf>
    <xf numFmtId="0" fontId="6" fillId="25" borderId="35" xfId="0" applyFont="1" applyFill="1" applyBorder="1" applyAlignment="1">
      <alignment horizontal="center"/>
    </xf>
    <xf numFmtId="0" fontId="6" fillId="25" borderId="32" xfId="0" applyFont="1" applyFill="1" applyBorder="1" applyAlignment="1">
      <alignment horizontal="center"/>
    </xf>
    <xf numFmtId="168" fontId="11" fillId="24" borderId="16" xfId="0" applyNumberFormat="1" applyFont="1" applyFill="1" applyBorder="1" applyAlignment="1" applyProtection="1">
      <alignment horizontal="center"/>
      <protection/>
    </xf>
    <xf numFmtId="0" fontId="0" fillId="0" borderId="36" xfId="0" applyBorder="1" applyAlignment="1">
      <alignment wrapText="1"/>
    </xf>
    <xf numFmtId="0" fontId="0" fillId="0" borderId="37" xfId="0" applyBorder="1" applyAlignment="1">
      <alignment wrapText="1"/>
    </xf>
    <xf numFmtId="38" fontId="11" fillId="20" borderId="16" xfId="0" applyNumberFormat="1" applyFont="1" applyFill="1" applyBorder="1" applyAlignment="1" applyProtection="1">
      <alignment/>
      <protection/>
    </xf>
    <xf numFmtId="9" fontId="9" fillId="24" borderId="16" xfId="0" applyNumberFormat="1" applyFont="1" applyFill="1" applyBorder="1" applyAlignment="1" applyProtection="1">
      <alignment horizontal="center"/>
      <protection/>
    </xf>
    <xf numFmtId="168" fontId="9" fillId="0" borderId="16" xfId="0" applyNumberFormat="1" applyFont="1" applyBorder="1" applyAlignment="1" applyProtection="1">
      <alignment horizontal="center"/>
      <protection/>
    </xf>
    <xf numFmtId="168" fontId="9" fillId="0" borderId="16" xfId="0" applyNumberFormat="1" applyFont="1" applyFill="1" applyBorder="1" applyAlignment="1" applyProtection="1">
      <alignment horizontal="center"/>
      <protection locked="0"/>
    </xf>
    <xf numFmtId="0" fontId="11" fillId="0" borderId="16" xfId="0" applyFont="1" applyFill="1" applyBorder="1" applyAlignment="1">
      <alignment wrapText="1"/>
    </xf>
    <xf numFmtId="0" fontId="3" fillId="0" borderId="16" xfId="0" applyFont="1" applyFill="1" applyBorder="1" applyAlignment="1">
      <alignment/>
    </xf>
    <xf numFmtId="38" fontId="11" fillId="0" borderId="16" xfId="0" applyNumberFormat="1" applyFont="1" applyFill="1" applyBorder="1" applyAlignment="1" applyProtection="1">
      <alignment/>
      <protection locked="0"/>
    </xf>
    <xf numFmtId="0" fontId="1" fillId="20" borderId="16" xfId="0" applyFont="1" applyFill="1" applyBorder="1" applyAlignment="1">
      <alignment horizontal="right" indent="1"/>
    </xf>
    <xf numFmtId="38" fontId="9" fillId="0" borderId="16" xfId="0" applyNumberFormat="1" applyFont="1" applyFill="1" applyBorder="1" applyAlignment="1" applyProtection="1">
      <alignment/>
      <protection locked="0"/>
    </xf>
    <xf numFmtId="9" fontId="11" fillId="20" borderId="16" xfId="0" applyNumberFormat="1" applyFont="1" applyFill="1" applyBorder="1" applyAlignment="1" applyProtection="1">
      <alignment horizontal="center"/>
      <protection/>
    </xf>
    <xf numFmtId="168" fontId="9" fillId="0" borderId="16" xfId="0" applyNumberFormat="1" applyFont="1" applyFill="1" applyBorder="1" applyAlignment="1" applyProtection="1">
      <alignment horizontal="center"/>
      <protection locked="0"/>
    </xf>
    <xf numFmtId="0" fontId="9" fillId="0" borderId="16" xfId="0" applyFont="1" applyBorder="1" applyAlignment="1">
      <alignment horizontal="left" wrapText="1" indent="1"/>
    </xf>
    <xf numFmtId="0" fontId="0" fillId="0" borderId="16" xfId="0" applyBorder="1" applyAlignment="1">
      <alignment horizontal="left" indent="1"/>
    </xf>
    <xf numFmtId="38" fontId="9" fillId="24" borderId="16" xfId="0" applyNumberFormat="1" applyFont="1" applyFill="1" applyBorder="1" applyAlignment="1" applyProtection="1">
      <alignment/>
      <protection/>
    </xf>
    <xf numFmtId="38" fontId="9" fillId="0" borderId="16" xfId="0" applyNumberFormat="1" applyFont="1" applyBorder="1" applyAlignment="1" applyProtection="1">
      <alignment/>
      <protection locked="0"/>
    </xf>
    <xf numFmtId="0" fontId="11" fillId="20" borderId="16" xfId="0" applyFont="1" applyFill="1" applyBorder="1" applyAlignment="1">
      <alignment wrapText="1"/>
    </xf>
    <xf numFmtId="0" fontId="3" fillId="20" borderId="16" xfId="0" applyFont="1" applyFill="1" applyBorder="1" applyAlignment="1">
      <alignment/>
    </xf>
    <xf numFmtId="38" fontId="11" fillId="24" borderId="16" xfId="0" applyNumberFormat="1" applyFont="1" applyFill="1" applyBorder="1" applyAlignment="1" applyProtection="1">
      <alignment/>
      <protection/>
    </xf>
    <xf numFmtId="0" fontId="9" fillId="0" borderId="16" xfId="0" applyFont="1" applyBorder="1" applyAlignment="1">
      <alignment horizontal="left" indent="1"/>
    </xf>
    <xf numFmtId="168" fontId="9" fillId="0" borderId="16" xfId="0" applyNumberFormat="1" applyFont="1" applyBorder="1" applyAlignment="1" applyProtection="1">
      <alignment horizontal="center"/>
      <protection locked="0"/>
    </xf>
    <xf numFmtId="168" fontId="9" fillId="0" borderId="31" xfId="0" applyNumberFormat="1" applyFont="1" applyFill="1" applyBorder="1" applyAlignment="1" applyProtection="1">
      <alignment horizontal="center"/>
      <protection locked="0"/>
    </xf>
    <xf numFmtId="168" fontId="9" fillId="0" borderId="32" xfId="0" applyNumberFormat="1" applyFont="1" applyFill="1" applyBorder="1" applyAlignment="1" applyProtection="1">
      <alignment horizontal="center"/>
      <protection locked="0"/>
    </xf>
    <xf numFmtId="9" fontId="11" fillId="24" borderId="16" xfId="0" applyNumberFormat="1" applyFont="1" applyFill="1" applyBorder="1" applyAlignment="1" applyProtection="1">
      <alignment horizontal="center"/>
      <protection/>
    </xf>
    <xf numFmtId="168" fontId="9" fillId="0" borderId="31" xfId="0" applyNumberFormat="1" applyFont="1" applyFill="1" applyBorder="1" applyAlignment="1" applyProtection="1">
      <alignment horizontal="center"/>
      <protection locked="0"/>
    </xf>
    <xf numFmtId="168" fontId="9" fillId="0" borderId="32" xfId="0" applyNumberFormat="1" applyFont="1" applyFill="1" applyBorder="1" applyAlignment="1" applyProtection="1">
      <alignment horizontal="center"/>
      <protection locked="0"/>
    </xf>
    <xf numFmtId="0" fontId="9" fillId="0" borderId="16" xfId="0" applyFont="1" applyFill="1" applyBorder="1" applyAlignment="1">
      <alignment horizontal="left" wrapText="1" indent="1"/>
    </xf>
    <xf numFmtId="0" fontId="0" fillId="0" borderId="16" xfId="0" applyFill="1" applyBorder="1" applyAlignment="1">
      <alignment horizontal="left" indent="1"/>
    </xf>
    <xf numFmtId="38" fontId="11" fillId="20" borderId="16" xfId="0" applyNumberFormat="1" applyFont="1" applyFill="1" applyBorder="1" applyAlignment="1">
      <alignment/>
    </xf>
    <xf numFmtId="168" fontId="11" fillId="20" borderId="16" xfId="0" applyNumberFormat="1" applyFont="1" applyFill="1" applyBorder="1" applyAlignment="1">
      <alignment horizontal="center"/>
    </xf>
    <xf numFmtId="38" fontId="3" fillId="23" borderId="16" xfId="0" applyNumberFormat="1" applyFont="1" applyFill="1" applyBorder="1" applyAlignment="1">
      <alignment horizontal="right"/>
    </xf>
    <xf numFmtId="168" fontId="11" fillId="24" borderId="16" xfId="0" applyNumberFormat="1" applyFont="1" applyFill="1" applyBorder="1" applyAlignment="1">
      <alignment horizontal="center"/>
    </xf>
    <xf numFmtId="9" fontId="11" fillId="20" borderId="16" xfId="0" applyNumberFormat="1" applyFont="1" applyFill="1" applyBorder="1" applyAlignment="1">
      <alignment horizontal="center"/>
    </xf>
    <xf numFmtId="0" fontId="3" fillId="0" borderId="16" xfId="0" applyFont="1" applyBorder="1" applyAlignment="1">
      <alignment horizontal="center" wrapText="1"/>
    </xf>
    <xf numFmtId="0" fontId="0" fillId="0" borderId="16" xfId="0" applyBorder="1" applyAlignment="1">
      <alignment horizontal="center" wrapText="1"/>
    </xf>
    <xf numFmtId="0" fontId="3" fillId="20" borderId="16" xfId="0" applyFont="1" applyFill="1" applyBorder="1" applyAlignment="1">
      <alignment horizontal="center"/>
    </xf>
    <xf numFmtId="38" fontId="3" fillId="20" borderId="16" xfId="0" applyNumberFormat="1" applyFont="1" applyFill="1" applyBorder="1" applyAlignment="1">
      <alignment horizontal="right"/>
    </xf>
    <xf numFmtId="0" fontId="3" fillId="23" borderId="16" xfId="0" applyFont="1" applyFill="1" applyBorder="1" applyAlignment="1">
      <alignment horizontal="center"/>
    </xf>
    <xf numFmtId="0" fontId="6" fillId="23" borderId="16" xfId="0" applyFont="1" applyFill="1" applyBorder="1" applyAlignment="1">
      <alignment horizontal="center"/>
    </xf>
    <xf numFmtId="0" fontId="3" fillId="20" borderId="16" xfId="0" applyFont="1" applyFill="1" applyBorder="1" applyAlignment="1">
      <alignment horizontal="left" indent="1"/>
    </xf>
    <xf numFmtId="38" fontId="3" fillId="24" borderId="16" xfId="0" applyNumberFormat="1" applyFont="1" applyFill="1" applyBorder="1" applyAlignment="1">
      <alignment/>
    </xf>
    <xf numFmtId="38" fontId="3" fillId="20" borderId="16" xfId="0" applyNumberFormat="1" applyFont="1" applyFill="1" applyBorder="1" applyAlignment="1">
      <alignment/>
    </xf>
    <xf numFmtId="9" fontId="3" fillId="20" borderId="16" xfId="0" applyNumberFormat="1" applyFont="1" applyFill="1" applyBorder="1" applyAlignment="1">
      <alignment horizontal="center"/>
    </xf>
    <xf numFmtId="0" fontId="0" fillId="0" borderId="16" xfId="0" applyBorder="1" applyAlignment="1">
      <alignment horizontal="left" indent="2"/>
    </xf>
    <xf numFmtId="38" fontId="0" fillId="0" borderId="16" xfId="0" applyNumberFormat="1" applyFont="1" applyFill="1" applyBorder="1" applyAlignment="1">
      <alignment/>
    </xf>
    <xf numFmtId="0" fontId="0" fillId="24" borderId="16" xfId="0" applyFill="1" applyBorder="1" applyAlignment="1">
      <alignment/>
    </xf>
    <xf numFmtId="38" fontId="3" fillId="20" borderId="31" xfId="0" applyNumberFormat="1" applyFont="1" applyFill="1" applyBorder="1" applyAlignment="1">
      <alignment/>
    </xf>
    <xf numFmtId="38" fontId="3" fillId="20" borderId="35" xfId="0" applyNumberFormat="1" applyFont="1" applyFill="1" applyBorder="1" applyAlignment="1">
      <alignment/>
    </xf>
    <xf numFmtId="38" fontId="3" fillId="20" borderId="32" xfId="0" applyNumberFormat="1" applyFont="1" applyFill="1" applyBorder="1" applyAlignment="1">
      <alignment/>
    </xf>
    <xf numFmtId="0" fontId="0" fillId="0" borderId="16" xfId="0" applyBorder="1" applyAlignment="1">
      <alignment wrapText="1"/>
    </xf>
    <xf numFmtId="0" fontId="4" fillId="0" borderId="0" xfId="0" applyFont="1" applyFill="1" applyAlignment="1">
      <alignment horizontal="center"/>
    </xf>
    <xf numFmtId="0" fontId="5" fillId="0" borderId="0" xfId="0" applyFont="1" applyFill="1" applyAlignment="1">
      <alignment horizontal="center"/>
    </xf>
    <xf numFmtId="38" fontId="9" fillId="0" borderId="16" xfId="0" applyNumberFormat="1" applyFont="1" applyFill="1" applyBorder="1" applyAlignment="1">
      <alignment/>
    </xf>
    <xf numFmtId="9" fontId="9" fillId="0" borderId="16" xfId="0" applyNumberFormat="1" applyFont="1" applyFill="1" applyBorder="1" applyAlignment="1">
      <alignment horizontal="center"/>
    </xf>
    <xf numFmtId="0" fontId="3" fillId="0" borderId="16" xfId="0" applyFont="1" applyFill="1" applyBorder="1" applyAlignment="1">
      <alignment horizontal="left" indent="2"/>
    </xf>
    <xf numFmtId="38" fontId="11" fillId="24" borderId="16" xfId="0" applyNumberFormat="1" applyFont="1" applyFill="1" applyBorder="1" applyAlignment="1">
      <alignment/>
    </xf>
    <xf numFmtId="9" fontId="9" fillId="24" borderId="16" xfId="0" applyNumberFormat="1" applyFont="1" applyFill="1" applyBorder="1" applyAlignment="1">
      <alignment horizontal="center"/>
    </xf>
    <xf numFmtId="38" fontId="11" fillId="0" borderId="16" xfId="0" applyNumberFormat="1" applyFont="1" applyFill="1" applyBorder="1" applyAlignment="1">
      <alignment/>
    </xf>
    <xf numFmtId="168" fontId="9" fillId="0" borderId="16" xfId="0" applyNumberFormat="1" applyFont="1" applyFill="1" applyBorder="1" applyAlignment="1">
      <alignment horizontal="center"/>
    </xf>
    <xf numFmtId="38" fontId="9" fillId="24" borderId="16" xfId="0" applyNumberFormat="1" applyFont="1" applyFill="1" applyBorder="1" applyAlignment="1">
      <alignment/>
    </xf>
    <xf numFmtId="38" fontId="9" fillId="0" borderId="16" xfId="0" applyNumberFormat="1" applyFont="1" applyBorder="1" applyAlignment="1">
      <alignment/>
    </xf>
    <xf numFmtId="38" fontId="9" fillId="0" borderId="16" xfId="0" applyNumberFormat="1" applyFont="1" applyFill="1" applyBorder="1" applyAlignment="1">
      <alignment/>
    </xf>
    <xf numFmtId="9" fontId="11" fillId="24" borderId="16" xfId="0" applyNumberFormat="1" applyFont="1" applyFill="1" applyBorder="1" applyAlignment="1">
      <alignment horizontal="center"/>
    </xf>
    <xf numFmtId="49" fontId="0" fillId="0" borderId="17" xfId="0" applyNumberFormat="1" applyBorder="1" applyAlignment="1">
      <alignment horizontal="center"/>
    </xf>
    <xf numFmtId="0" fontId="0" fillId="0" borderId="34" xfId="0" applyBorder="1" applyAlignment="1">
      <alignment horizontal="center"/>
    </xf>
    <xf numFmtId="0" fontId="0" fillId="0" borderId="16" xfId="0" applyBorder="1" applyAlignment="1" applyProtection="1">
      <alignment horizontal="left" wrapText="1" indent="1"/>
      <protection locked="0"/>
    </xf>
    <xf numFmtId="38" fontId="0" fillId="0" borderId="16" xfId="0" applyNumberFormat="1" applyBorder="1" applyAlignment="1" applyProtection="1">
      <alignment wrapText="1"/>
      <protection locked="0"/>
    </xf>
    <xf numFmtId="165" fontId="0" fillId="0" borderId="16" xfId="0" applyNumberFormat="1" applyBorder="1" applyAlignment="1" applyProtection="1">
      <alignment horizontal="center" wrapText="1"/>
      <protection locked="0"/>
    </xf>
    <xf numFmtId="0" fontId="3" fillId="0" borderId="17" xfId="0" applyFont="1" applyBorder="1" applyAlignment="1">
      <alignment/>
    </xf>
    <xf numFmtId="0" fontId="3" fillId="0" borderId="16" xfId="0" applyFont="1" applyBorder="1" applyAlignment="1">
      <alignment/>
    </xf>
    <xf numFmtId="0" fontId="3" fillId="0" borderId="26" xfId="0" applyFont="1" applyBorder="1" applyAlignment="1">
      <alignment horizontal="center"/>
    </xf>
    <xf numFmtId="38" fontId="3" fillId="0" borderId="38" xfId="0" applyNumberFormat="1" applyFont="1" applyBorder="1" applyAlignment="1">
      <alignment/>
    </xf>
    <xf numFmtId="38" fontId="3" fillId="0" borderId="27" xfId="0" applyNumberFormat="1" applyFont="1" applyBorder="1" applyAlignment="1">
      <alignment/>
    </xf>
    <xf numFmtId="38" fontId="3" fillId="0" borderId="39" xfId="0" applyNumberFormat="1" applyFont="1" applyBorder="1" applyAlignment="1">
      <alignment/>
    </xf>
    <xf numFmtId="0" fontId="3" fillId="0" borderId="27" xfId="0" applyFont="1" applyBorder="1" applyAlignment="1">
      <alignment horizontal="center"/>
    </xf>
    <xf numFmtId="0" fontId="0" fillId="0" borderId="26" xfId="0" applyBorder="1" applyAlignment="1">
      <alignment horizontal="center"/>
    </xf>
    <xf numFmtId="165" fontId="3" fillId="0" borderId="27" xfId="0" applyNumberFormat="1" applyFont="1" applyBorder="1" applyAlignment="1">
      <alignment horizontal="center"/>
    </xf>
    <xf numFmtId="0" fontId="0" fillId="0" borderId="0" xfId="0" applyAlignment="1">
      <alignment/>
    </xf>
    <xf numFmtId="6" fontId="3" fillId="0" borderId="0" xfId="0" applyNumberFormat="1" applyFont="1" applyAlignment="1">
      <alignment horizontal="center"/>
    </xf>
    <xf numFmtId="6" fontId="0" fillId="0" borderId="0" xfId="0" applyNumberFormat="1" applyAlignment="1">
      <alignment/>
    </xf>
    <xf numFmtId="0" fontId="0" fillId="0" borderId="16" xfId="0" applyBorder="1" applyAlignment="1">
      <alignment horizontal="left" wrapText="1" indent="1"/>
    </xf>
    <xf numFmtId="38" fontId="0" fillId="0" borderId="16" xfId="0" applyNumberFormat="1" applyBorder="1" applyAlignment="1">
      <alignment horizontal="right" wrapText="1" indent="1"/>
    </xf>
    <xf numFmtId="0" fontId="3" fillId="20" borderId="16" xfId="0" applyFont="1" applyFill="1" applyBorder="1" applyAlignment="1">
      <alignment horizontal="center" wrapText="1"/>
    </xf>
    <xf numFmtId="0" fontId="0" fillId="20" borderId="16" xfId="0" applyFill="1" applyBorder="1" applyAlignment="1">
      <alignment/>
    </xf>
    <xf numFmtId="0" fontId="0" fillId="27" borderId="40" xfId="0" applyFill="1" applyBorder="1" applyAlignment="1">
      <alignment horizontal="left" vertical="center" wrapText="1" indent="2"/>
    </xf>
    <xf numFmtId="0" fontId="0" fillId="27" borderId="41" xfId="0" applyFill="1" applyBorder="1" applyAlignment="1">
      <alignment horizontal="left" vertical="center" wrapText="1" indent="2"/>
    </xf>
    <xf numFmtId="0" fontId="0" fillId="27" borderId="42" xfId="0" applyFill="1" applyBorder="1" applyAlignment="1">
      <alignment horizontal="left" vertical="center" wrapText="1" indent="2"/>
    </xf>
    <xf numFmtId="0" fontId="3" fillId="0" borderId="0" xfId="0" applyFont="1" applyAlignment="1">
      <alignment horizontal="center"/>
    </xf>
    <xf numFmtId="0" fontId="0" fillId="0" borderId="0" xfId="0" applyAlignment="1">
      <alignment horizontal="left" indent="1"/>
    </xf>
    <xf numFmtId="0" fontId="0" fillId="0" borderId="0" xfId="0" applyFont="1" applyAlignment="1">
      <alignment/>
    </xf>
    <xf numFmtId="0" fontId="0" fillId="0" borderId="0" xfId="0" applyAlignment="1">
      <alignment horizontal="left"/>
    </xf>
    <xf numFmtId="0" fontId="3" fillId="28" borderId="31" xfId="0" applyFont="1" applyFill="1" applyBorder="1" applyAlignment="1">
      <alignment horizontal="left" indent="1"/>
    </xf>
    <xf numFmtId="0" fontId="3" fillId="28" borderId="35" xfId="0" applyFont="1" applyFill="1" applyBorder="1" applyAlignment="1">
      <alignment horizontal="left" indent="1"/>
    </xf>
    <xf numFmtId="0" fontId="3" fillId="28" borderId="32" xfId="0" applyFont="1" applyFill="1" applyBorder="1" applyAlignment="1">
      <alignment horizontal="left" indent="1"/>
    </xf>
    <xf numFmtId="0" fontId="3" fillId="20" borderId="31" xfId="0" applyFont="1" applyFill="1" applyBorder="1" applyAlignment="1">
      <alignment horizontal="left" indent="1"/>
    </xf>
    <xf numFmtId="0" fontId="3" fillId="20" borderId="35" xfId="0" applyFont="1" applyFill="1" applyBorder="1" applyAlignment="1">
      <alignment horizontal="left" indent="1"/>
    </xf>
    <xf numFmtId="0" fontId="3" fillId="20" borderId="32" xfId="0" applyFont="1" applyFill="1" applyBorder="1" applyAlignment="1">
      <alignment horizontal="left" indent="1"/>
    </xf>
    <xf numFmtId="0" fontId="4" fillId="20" borderId="0" xfId="0" applyFont="1" applyFill="1" applyBorder="1" applyAlignment="1">
      <alignment horizontal="center"/>
    </xf>
    <xf numFmtId="0" fontId="5" fillId="20" borderId="0" xfId="0" applyFont="1" applyFill="1" applyBorder="1" applyAlignment="1">
      <alignment horizontal="center"/>
    </xf>
    <xf numFmtId="0" fontId="3" fillId="29" borderId="31" xfId="0" applyFont="1" applyFill="1" applyBorder="1" applyAlignment="1">
      <alignment horizontal="center"/>
    </xf>
    <xf numFmtId="0" fontId="3" fillId="29" borderId="35" xfId="0" applyFont="1" applyFill="1" applyBorder="1" applyAlignment="1">
      <alignment horizontal="center"/>
    </xf>
    <xf numFmtId="0" fontId="3" fillId="29" borderId="32" xfId="0" applyFont="1" applyFill="1" applyBorder="1" applyAlignment="1">
      <alignment horizontal="center"/>
    </xf>
    <xf numFmtId="165" fontId="3" fillId="20" borderId="43" xfId="0" applyNumberFormat="1" applyFont="1" applyFill="1" applyBorder="1" applyAlignment="1" applyProtection="1">
      <alignment horizontal="center" vertical="center"/>
      <protection locked="0"/>
    </xf>
    <xf numFmtId="165" fontId="3" fillId="20" borderId="0" xfId="0" applyNumberFormat="1" applyFont="1" applyFill="1" applyBorder="1" applyAlignment="1" applyProtection="1">
      <alignment horizontal="center" vertical="center"/>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DISTRICT"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352425</xdr:colOff>
      <xdr:row>2</xdr:row>
      <xdr:rowOff>0</xdr:rowOff>
    </xdr:from>
    <xdr:to>
      <xdr:col>10</xdr:col>
      <xdr:colOff>9525</xdr:colOff>
      <xdr:row>3</xdr:row>
      <xdr:rowOff>9525</xdr:rowOff>
    </xdr:to>
    <xdr:sp macro="[0]!OTDA">
      <xdr:nvSpPr>
        <xdr:cNvPr id="1" name="Rectangle 15"/>
        <xdr:cNvSpPr>
          <a:spLocks/>
        </xdr:cNvSpPr>
      </xdr:nvSpPr>
      <xdr:spPr>
        <a:xfrm>
          <a:off x="5915025" y="400050"/>
          <a:ext cx="1276350"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314325</xdr:colOff>
      <xdr:row>5</xdr:row>
      <xdr:rowOff>104775</xdr:rowOff>
    </xdr:from>
    <xdr:to>
      <xdr:col>3</xdr:col>
      <xdr:colOff>266700</xdr:colOff>
      <xdr:row>8</xdr:row>
      <xdr:rowOff>19050</xdr:rowOff>
    </xdr:to>
    <xdr:sp>
      <xdr:nvSpPr>
        <xdr:cNvPr id="2" name="Text Box 18"/>
        <xdr:cNvSpPr txBox="1">
          <a:spLocks noChangeArrowheads="1"/>
        </xdr:cNvSpPr>
      </xdr:nvSpPr>
      <xdr:spPr>
        <a:xfrm>
          <a:off x="666750" y="1143000"/>
          <a:ext cx="1114425" cy="542925"/>
        </a:xfrm>
        <a:prstGeom prst="rect">
          <a:avLst/>
        </a:prstGeom>
        <a:noFill/>
        <a:ln w="9525" cmpd="sng">
          <a:noFill/>
        </a:ln>
      </xdr:spPr>
      <xdr:txBody>
        <a:bodyPr vertOverflow="clip" wrap="square" lIns="27432" tIns="32004" rIns="27432" bIns="0"/>
        <a:p>
          <a:pPr algn="ctr">
            <a:defRPr/>
          </a:pPr>
          <a:r>
            <a:rPr lang="en-US" cap="none" sz="950" b="0" i="0" u="none" baseline="0">
              <a:solidFill>
                <a:srgbClr val="000000"/>
              </a:solidFill>
              <a:latin typeface="Times New Roman"/>
              <a:ea typeface="Times New Roman"/>
              <a:cs typeface="Times New Roman"/>
            </a:rPr>
            <a:t>Click the above icon to open the FFFS Plan Instructions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tda.sm.dta_btp@otda.state.ny.us"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L28"/>
  <sheetViews>
    <sheetView showGridLines="0" showRowColHeaders="0" tabSelected="1" zoomScalePageLayoutView="0" workbookViewId="0" topLeftCell="A4">
      <selection activeCell="A1" sqref="A1"/>
    </sheetView>
  </sheetViews>
  <sheetFormatPr defaultColWidth="0" defaultRowHeight="15.75" zeroHeight="1"/>
  <cols>
    <col min="1" max="2" width="4.625" style="0" customWidth="1"/>
    <col min="3" max="10" width="10.625" style="0" customWidth="1"/>
    <col min="11" max="12" width="4.625" style="0" customWidth="1"/>
    <col min="13" max="16384" width="0" style="0" hidden="1" customWidth="1"/>
  </cols>
  <sheetData>
    <row r="1" spans="1:12" ht="15.75">
      <c r="A1" s="1"/>
      <c r="B1" s="1"/>
      <c r="C1" s="1"/>
      <c r="D1" s="1"/>
      <c r="E1" s="1"/>
      <c r="F1" s="1"/>
      <c r="G1" s="1"/>
      <c r="H1" s="1"/>
      <c r="I1" s="1"/>
      <c r="J1" s="1"/>
      <c r="K1" s="1"/>
      <c r="L1" s="1"/>
    </row>
    <row r="2" spans="1:12" ht="15.75">
      <c r="A2" s="1"/>
      <c r="B2" s="2"/>
      <c r="C2" s="2"/>
      <c r="D2" s="2"/>
      <c r="E2" s="2"/>
      <c r="F2" s="2"/>
      <c r="G2" s="2"/>
      <c r="H2" s="2"/>
      <c r="I2" s="2"/>
      <c r="J2" s="2"/>
      <c r="K2" s="2"/>
      <c r="L2" s="1"/>
    </row>
    <row r="3" spans="1:12" ht="15.75">
      <c r="A3" s="1"/>
      <c r="B3" s="2"/>
      <c r="C3" s="56" t="s">
        <v>0</v>
      </c>
      <c r="D3" s="57"/>
      <c r="E3" s="3" t="s">
        <v>1</v>
      </c>
      <c r="F3" s="2"/>
      <c r="G3" s="2"/>
      <c r="H3" s="2"/>
      <c r="I3" s="58" t="s">
        <v>2</v>
      </c>
      <c r="J3" s="58"/>
      <c r="K3" s="2"/>
      <c r="L3" s="1"/>
    </row>
    <row r="4" spans="1:12" ht="15.75">
      <c r="A4" s="1"/>
      <c r="B4" s="2"/>
      <c r="C4" s="2"/>
      <c r="D4" s="2"/>
      <c r="E4" s="2"/>
      <c r="F4" s="2"/>
      <c r="G4" s="2"/>
      <c r="H4" s="2"/>
      <c r="I4" s="2"/>
      <c r="J4" s="2"/>
      <c r="K4" s="2"/>
      <c r="L4" s="1"/>
    </row>
    <row r="5" spans="1:12" ht="18.75">
      <c r="A5" s="1"/>
      <c r="B5" s="2"/>
      <c r="C5" s="59" t="s">
        <v>3</v>
      </c>
      <c r="D5" s="59"/>
      <c r="E5" s="59"/>
      <c r="F5" s="59"/>
      <c r="G5" s="59"/>
      <c r="H5" s="59"/>
      <c r="I5" s="59"/>
      <c r="J5" s="59"/>
      <c r="K5" s="2"/>
      <c r="L5" s="1"/>
    </row>
    <row r="6" spans="1:12" ht="16.5">
      <c r="A6" s="1"/>
      <c r="B6" s="2"/>
      <c r="C6" s="60" t="s">
        <v>4</v>
      </c>
      <c r="D6" s="60"/>
      <c r="E6" s="60"/>
      <c r="F6" s="60"/>
      <c r="G6" s="60"/>
      <c r="H6" s="60"/>
      <c r="I6" s="60"/>
      <c r="J6" s="60"/>
      <c r="K6" s="2"/>
      <c r="L6" s="1"/>
    </row>
    <row r="7" spans="1:12" ht="16.5">
      <c r="A7" s="1"/>
      <c r="B7" s="2"/>
      <c r="C7" s="60" t="s">
        <v>5</v>
      </c>
      <c r="D7" s="60"/>
      <c r="E7" s="60"/>
      <c r="F7" s="60"/>
      <c r="G7" s="60"/>
      <c r="H7" s="60"/>
      <c r="I7" s="60"/>
      <c r="J7" s="60"/>
      <c r="K7" s="2"/>
      <c r="L7" s="1"/>
    </row>
    <row r="8" spans="1:12" ht="16.5">
      <c r="A8" s="1"/>
      <c r="B8" s="2"/>
      <c r="C8" s="4"/>
      <c r="D8" s="4"/>
      <c r="E8" s="4"/>
      <c r="F8" s="4"/>
      <c r="G8" s="4"/>
      <c r="H8" s="4"/>
      <c r="I8" s="4"/>
      <c r="J8" s="4"/>
      <c r="K8" s="2"/>
      <c r="L8" s="1"/>
    </row>
    <row r="9" spans="1:12" ht="16.5">
      <c r="A9" s="1"/>
      <c r="B9" s="2"/>
      <c r="C9" s="60" t="s">
        <v>6</v>
      </c>
      <c r="D9" s="60"/>
      <c r="E9" s="60"/>
      <c r="F9" s="60"/>
      <c r="G9" s="60"/>
      <c r="H9" s="60"/>
      <c r="I9" s="60"/>
      <c r="J9" s="60"/>
      <c r="K9" s="2"/>
      <c r="L9" s="1"/>
    </row>
    <row r="10" spans="1:12" ht="16.5" thickBot="1">
      <c r="A10" s="1"/>
      <c r="B10" s="2"/>
      <c r="C10" s="2"/>
      <c r="D10" s="2"/>
      <c r="E10" s="2"/>
      <c r="F10" s="2"/>
      <c r="G10" s="2"/>
      <c r="H10" s="2"/>
      <c r="I10" s="2"/>
      <c r="J10" s="2"/>
      <c r="K10" s="2"/>
      <c r="L10" s="1"/>
    </row>
    <row r="11" spans="1:12" ht="21.75" customHeight="1" thickBot="1">
      <c r="A11" s="1"/>
      <c r="B11" s="2"/>
      <c r="C11" s="54" t="s">
        <v>8</v>
      </c>
      <c r="D11" s="53"/>
      <c r="E11" s="53"/>
      <c r="F11" s="53" t="s">
        <v>7</v>
      </c>
      <c r="G11" s="53"/>
      <c r="H11" s="53" t="s">
        <v>9</v>
      </c>
      <c r="I11" s="53"/>
      <c r="J11" s="55"/>
      <c r="K11" s="2"/>
      <c r="L11" s="1"/>
    </row>
    <row r="12" spans="1:12" ht="16.5" customHeight="1">
      <c r="A12" s="1"/>
      <c r="B12" s="2"/>
      <c r="C12" s="5"/>
      <c r="D12" s="6"/>
      <c r="E12" s="7"/>
      <c r="F12" s="5"/>
      <c r="G12" s="7"/>
      <c r="H12" s="5"/>
      <c r="I12" s="6"/>
      <c r="J12" s="7"/>
      <c r="K12" s="2"/>
      <c r="L12" s="1"/>
    </row>
    <row r="13" spans="1:12" ht="16.5" customHeight="1">
      <c r="A13" s="1"/>
      <c r="B13" s="2"/>
      <c r="C13" s="8"/>
      <c r="D13" s="9"/>
      <c r="E13" s="10"/>
      <c r="F13" s="8"/>
      <c r="G13" s="10"/>
      <c r="H13" s="8"/>
      <c r="I13" s="9"/>
      <c r="J13" s="10"/>
      <c r="K13" s="2"/>
      <c r="L13" s="1"/>
    </row>
    <row r="14" spans="1:12" ht="16.5" customHeight="1">
      <c r="A14" s="1"/>
      <c r="B14" s="2"/>
      <c r="C14" s="8"/>
      <c r="D14" s="9"/>
      <c r="E14" s="10"/>
      <c r="F14" s="8"/>
      <c r="G14" s="10"/>
      <c r="H14" s="8"/>
      <c r="I14" s="9"/>
      <c r="J14" s="10"/>
      <c r="K14" s="2"/>
      <c r="L14" s="1"/>
    </row>
    <row r="15" spans="1:12" ht="16.5" customHeight="1">
      <c r="A15" s="1"/>
      <c r="B15" s="2"/>
      <c r="C15" s="8"/>
      <c r="D15" s="9"/>
      <c r="E15" s="10"/>
      <c r="F15" s="8"/>
      <c r="G15" s="10"/>
      <c r="H15" s="8"/>
      <c r="I15" s="9"/>
      <c r="J15" s="10"/>
      <c r="K15" s="2"/>
      <c r="L15" s="1"/>
    </row>
    <row r="16" spans="1:12" ht="16.5" customHeight="1">
      <c r="A16" s="1"/>
      <c r="B16" s="2"/>
      <c r="C16" s="8"/>
      <c r="D16" s="9"/>
      <c r="E16" s="10"/>
      <c r="F16" s="8"/>
      <c r="G16" s="10"/>
      <c r="H16" s="8"/>
      <c r="I16" s="9"/>
      <c r="J16" s="10"/>
      <c r="K16" s="2"/>
      <c r="L16" s="1"/>
    </row>
    <row r="17" spans="1:12" ht="16.5" customHeight="1">
      <c r="A17" s="1"/>
      <c r="B17" s="2"/>
      <c r="C17" s="8"/>
      <c r="D17" s="9"/>
      <c r="E17" s="10"/>
      <c r="F17" s="8"/>
      <c r="G17" s="10"/>
      <c r="H17" s="8"/>
      <c r="I17" s="9"/>
      <c r="J17" s="10"/>
      <c r="K17" s="2"/>
      <c r="L17" s="1"/>
    </row>
    <row r="18" spans="1:12" ht="16.5" customHeight="1">
      <c r="A18" s="1"/>
      <c r="B18" s="2"/>
      <c r="C18" s="8"/>
      <c r="D18" s="9"/>
      <c r="E18" s="10"/>
      <c r="F18" s="8"/>
      <c r="G18" s="10"/>
      <c r="H18" s="8"/>
      <c r="I18" s="9"/>
      <c r="J18" s="10"/>
      <c r="K18" s="2"/>
      <c r="L18" s="1"/>
    </row>
    <row r="19" spans="1:12" ht="16.5" customHeight="1">
      <c r="A19" s="1"/>
      <c r="B19" s="2"/>
      <c r="C19" s="8"/>
      <c r="D19" s="9"/>
      <c r="E19" s="10"/>
      <c r="F19" s="8"/>
      <c r="G19" s="10"/>
      <c r="H19" s="8"/>
      <c r="I19" s="9"/>
      <c r="J19" s="10"/>
      <c r="K19" s="2"/>
      <c r="L19" s="1"/>
    </row>
    <row r="20" spans="1:12" ht="16.5" customHeight="1">
      <c r="A20" s="1"/>
      <c r="B20" s="2"/>
      <c r="C20" s="8"/>
      <c r="D20" s="9"/>
      <c r="E20" s="10"/>
      <c r="F20" s="8"/>
      <c r="G20" s="10"/>
      <c r="H20" s="8"/>
      <c r="I20" s="9"/>
      <c r="J20" s="10"/>
      <c r="K20" s="2"/>
      <c r="L20" s="1"/>
    </row>
    <row r="21" spans="1:12" ht="16.5" customHeight="1">
      <c r="A21" s="1"/>
      <c r="B21" s="2"/>
      <c r="C21" s="8"/>
      <c r="D21" s="9"/>
      <c r="E21" s="10"/>
      <c r="F21" s="8"/>
      <c r="G21" s="10"/>
      <c r="H21" s="8"/>
      <c r="I21" s="9"/>
      <c r="J21" s="10"/>
      <c r="K21" s="2"/>
      <c r="L21" s="1"/>
    </row>
    <row r="22" spans="1:12" ht="16.5" customHeight="1">
      <c r="A22" s="1"/>
      <c r="B22" s="2"/>
      <c r="C22" s="8"/>
      <c r="D22" s="9"/>
      <c r="E22" s="10"/>
      <c r="F22" s="8"/>
      <c r="G22" s="10"/>
      <c r="H22" s="8"/>
      <c r="I22" s="9"/>
      <c r="J22" s="10"/>
      <c r="K22" s="2"/>
      <c r="L22" s="1"/>
    </row>
    <row r="23" spans="1:12" ht="16.5" customHeight="1">
      <c r="A23" s="1"/>
      <c r="B23" s="2"/>
      <c r="C23" s="8"/>
      <c r="D23" s="9"/>
      <c r="E23" s="10"/>
      <c r="F23" s="8"/>
      <c r="G23" s="10"/>
      <c r="H23" s="8"/>
      <c r="I23" s="9"/>
      <c r="J23" s="10"/>
      <c r="K23" s="2"/>
      <c r="L23" s="1"/>
    </row>
    <row r="24" spans="1:12" ht="16.5" customHeight="1">
      <c r="A24" s="1"/>
      <c r="B24" s="2"/>
      <c r="C24" s="8"/>
      <c r="D24" s="9"/>
      <c r="E24" s="10"/>
      <c r="F24" s="8"/>
      <c r="G24" s="10"/>
      <c r="H24" s="8"/>
      <c r="I24" s="9"/>
      <c r="J24" s="10"/>
      <c r="K24" s="2"/>
      <c r="L24" s="1"/>
    </row>
    <row r="25" spans="1:12" ht="16.5" customHeight="1" thickBot="1">
      <c r="A25" s="1"/>
      <c r="B25" s="2"/>
      <c r="C25" s="11"/>
      <c r="D25" s="12"/>
      <c r="E25" s="13"/>
      <c r="F25" s="11"/>
      <c r="G25" s="13"/>
      <c r="H25" s="11"/>
      <c r="I25" s="12"/>
      <c r="J25" s="13"/>
      <c r="K25" s="2"/>
      <c r="L25" s="1"/>
    </row>
    <row r="26" spans="1:12" ht="16.5" thickTop="1">
      <c r="A26" s="1"/>
      <c r="B26" s="2"/>
      <c r="C26" s="2"/>
      <c r="D26" s="2"/>
      <c r="E26" s="2"/>
      <c r="F26" s="2"/>
      <c r="G26" s="2"/>
      <c r="H26" s="2"/>
      <c r="I26" s="2"/>
      <c r="J26" s="2"/>
      <c r="K26" s="2"/>
      <c r="L26" s="1"/>
    </row>
    <row r="27" spans="1:12" ht="15.75">
      <c r="A27" s="1"/>
      <c r="B27" s="43"/>
      <c r="C27" s="2"/>
      <c r="D27" s="2"/>
      <c r="E27" s="2"/>
      <c r="F27" s="2"/>
      <c r="G27" s="2"/>
      <c r="H27" s="2"/>
      <c r="I27" s="2"/>
      <c r="J27" s="2"/>
      <c r="K27" s="42" t="s">
        <v>239</v>
      </c>
      <c r="L27" s="1"/>
    </row>
    <row r="28" spans="1:12" ht="15.75">
      <c r="A28" s="1"/>
      <c r="B28" s="1"/>
      <c r="C28" s="1"/>
      <c r="D28" s="1"/>
      <c r="E28" s="1"/>
      <c r="F28" s="1"/>
      <c r="G28" s="1"/>
      <c r="H28" s="1"/>
      <c r="I28" s="1"/>
      <c r="J28" s="1"/>
      <c r="K28" s="1"/>
      <c r="L28" s="1"/>
    </row>
  </sheetData>
  <sheetProtection password="C979" sheet="1" objects="1" scenarios="1"/>
  <mergeCells count="9">
    <mergeCell ref="F11:G11"/>
    <mergeCell ref="C11:E11"/>
    <mergeCell ref="H11:J11"/>
    <mergeCell ref="C3:D3"/>
    <mergeCell ref="I3:J3"/>
    <mergeCell ref="C5:J5"/>
    <mergeCell ref="C6:J6"/>
    <mergeCell ref="C7:J7"/>
    <mergeCell ref="C9:J9"/>
  </mergeCells>
  <hyperlinks>
    <hyperlink ref="E3" r:id="rId1" display="otda.sm.dta_btp@otda.state.ny.us"/>
  </hyperlinks>
  <printOptions horizontalCentered="1"/>
  <pageMargins left="0.5" right="0.5" top="0.5" bottom="0.5" header="0.5" footer="0.5"/>
  <pageSetup horizontalDpi="600" verticalDpi="600" orientation="portrait" scale="85" r:id="rId5"/>
  <drawing r:id="rId4"/>
  <legacyDrawing r:id="rId3"/>
  <oleObjects>
    <oleObject progId="AcroExch.Document.7" dvAspect="DVASPECT_ICON" shapeId="12557891" r:id="rId2"/>
  </oleObjects>
</worksheet>
</file>

<file path=xl/worksheets/sheet2.xml><?xml version="1.0" encoding="utf-8"?>
<worksheet xmlns="http://schemas.openxmlformats.org/spreadsheetml/2006/main" xmlns:r="http://schemas.openxmlformats.org/officeDocument/2006/relationships">
  <sheetPr codeName="Sheet2"/>
  <dimension ref="A1:K110"/>
  <sheetViews>
    <sheetView showGridLines="0" showRowColHeaders="0" zoomScalePageLayoutView="0" workbookViewId="0" topLeftCell="A1">
      <selection activeCell="A1" sqref="A1"/>
    </sheetView>
  </sheetViews>
  <sheetFormatPr defaultColWidth="0" defaultRowHeight="15.75" zeroHeight="1"/>
  <cols>
    <col min="1" max="1" width="4.625" style="0" customWidth="1"/>
    <col min="2" max="5" width="9.125" style="0" customWidth="1"/>
    <col min="6" max="6" width="7.625" style="0" customWidth="1"/>
    <col min="7" max="8" width="10.125" style="0" customWidth="1"/>
    <col min="9" max="10" width="9.125" style="0" customWidth="1"/>
    <col min="11" max="11" width="4.625" style="0" customWidth="1"/>
    <col min="12" max="16384" width="9.00390625" style="0" hidden="1" customWidth="1"/>
  </cols>
  <sheetData>
    <row r="1" spans="1:11" ht="16.5">
      <c r="A1" s="4"/>
      <c r="B1" s="4"/>
      <c r="C1" s="4"/>
      <c r="D1" s="4"/>
      <c r="E1" s="4"/>
      <c r="F1" s="4"/>
      <c r="G1" s="4"/>
      <c r="H1" s="4"/>
      <c r="I1" s="4"/>
      <c r="J1" s="4"/>
      <c r="K1" s="2"/>
    </row>
    <row r="2" spans="1:11" ht="18.75">
      <c r="A2" s="4"/>
      <c r="B2" s="59" t="s">
        <v>3</v>
      </c>
      <c r="C2" s="59"/>
      <c r="D2" s="59"/>
      <c r="E2" s="59"/>
      <c r="F2" s="59"/>
      <c r="G2" s="59"/>
      <c r="H2" s="59"/>
      <c r="I2" s="59"/>
      <c r="J2" s="59"/>
      <c r="K2" s="2"/>
    </row>
    <row r="3" spans="1:11" ht="16.5">
      <c r="A3" s="4"/>
      <c r="B3" s="60" t="s">
        <v>4</v>
      </c>
      <c r="C3" s="60"/>
      <c r="D3" s="60"/>
      <c r="E3" s="60"/>
      <c r="F3" s="60"/>
      <c r="G3" s="60"/>
      <c r="H3" s="60"/>
      <c r="I3" s="60"/>
      <c r="J3" s="60"/>
      <c r="K3" s="2"/>
    </row>
    <row r="4" spans="1:11" ht="16.5">
      <c r="A4" s="4"/>
      <c r="B4" s="60" t="s">
        <v>5</v>
      </c>
      <c r="C4" s="60"/>
      <c r="D4" s="60"/>
      <c r="E4" s="60"/>
      <c r="F4" s="60"/>
      <c r="G4" s="60"/>
      <c r="H4" s="60"/>
      <c r="I4" s="60"/>
      <c r="J4" s="60"/>
      <c r="K4" s="2"/>
    </row>
    <row r="5" spans="1:11" ht="16.5">
      <c r="A5" s="4"/>
      <c r="B5" s="4"/>
      <c r="C5" s="4"/>
      <c r="D5" s="4"/>
      <c r="E5" s="4"/>
      <c r="F5" s="4"/>
      <c r="G5" s="4"/>
      <c r="H5" s="4"/>
      <c r="I5" s="4"/>
      <c r="J5" s="4"/>
      <c r="K5" s="2"/>
    </row>
    <row r="6" spans="1:11" ht="16.5">
      <c r="A6" s="4"/>
      <c r="B6" s="60" t="s">
        <v>10</v>
      </c>
      <c r="C6" s="60"/>
      <c r="D6" s="60"/>
      <c r="E6" s="60"/>
      <c r="F6" s="60"/>
      <c r="G6" s="60"/>
      <c r="H6" s="60"/>
      <c r="I6" s="60"/>
      <c r="J6" s="60"/>
      <c r="K6" s="2"/>
    </row>
    <row r="7" spans="1:11" ht="16.5">
      <c r="A7" s="4"/>
      <c r="B7" s="4"/>
      <c r="C7" s="4"/>
      <c r="D7" s="4"/>
      <c r="E7" s="4"/>
      <c r="F7" s="4"/>
      <c r="G7" s="4"/>
      <c r="H7" s="4"/>
      <c r="I7" s="4"/>
      <c r="J7" s="4"/>
      <c r="K7" s="2"/>
    </row>
    <row r="8" spans="1:11" ht="16.5">
      <c r="A8" s="4"/>
      <c r="B8" s="61" t="s">
        <v>11</v>
      </c>
      <c r="C8" s="62"/>
      <c r="D8" s="74"/>
      <c r="E8" s="74"/>
      <c r="F8" s="50"/>
      <c r="G8" s="77" t="s">
        <v>15</v>
      </c>
      <c r="H8" s="78"/>
      <c r="I8" s="70">
        <f>IF(D8="","",+D10+D12+D14)</f>
      </c>
      <c r="J8" s="71"/>
      <c r="K8" s="2"/>
    </row>
    <row r="9" spans="1:11" ht="16.5">
      <c r="A9" s="4"/>
      <c r="B9" s="2"/>
      <c r="C9" s="2"/>
      <c r="D9" s="50"/>
      <c r="E9" s="50"/>
      <c r="F9" s="50"/>
      <c r="G9" s="50"/>
      <c r="H9" s="50"/>
      <c r="I9" s="2"/>
      <c r="J9" s="2"/>
      <c r="K9" s="2"/>
    </row>
    <row r="10" spans="1:11" ht="16.5">
      <c r="A10" s="4"/>
      <c r="B10" s="61" t="s">
        <v>12</v>
      </c>
      <c r="C10" s="62"/>
      <c r="D10" s="75">
        <f>IF(D8="",0,LOOKUP(D8,B51:B108,F51:F108))</f>
        <v>0</v>
      </c>
      <c r="E10" s="76"/>
      <c r="F10" s="50"/>
      <c r="G10" s="77" t="s">
        <v>16</v>
      </c>
      <c r="H10" s="78"/>
      <c r="I10" s="70">
        <f>IF(D8="","",+DATA!P60)</f>
      </c>
      <c r="J10" s="71"/>
      <c r="K10" s="2"/>
    </row>
    <row r="11" spans="1:11" ht="16.5">
      <c r="A11" s="4"/>
      <c r="B11" s="2"/>
      <c r="C11" s="2"/>
      <c r="D11" s="50"/>
      <c r="E11" s="50"/>
      <c r="F11" s="50"/>
      <c r="G11" s="50"/>
      <c r="H11" s="50"/>
      <c r="I11" s="2"/>
      <c r="J11" s="2"/>
      <c r="K11" s="2"/>
    </row>
    <row r="12" spans="1:11" ht="16.5">
      <c r="A12" s="4"/>
      <c r="B12" s="61" t="s">
        <v>13</v>
      </c>
      <c r="C12" s="62"/>
      <c r="D12" s="63"/>
      <c r="E12" s="63"/>
      <c r="F12" s="50"/>
      <c r="G12" s="77" t="s">
        <v>17</v>
      </c>
      <c r="H12" s="78"/>
      <c r="I12" s="72">
        <f>IF(OTDA!H17="","",OTDA!H17)</f>
      </c>
      <c r="J12" s="72"/>
      <c r="K12" s="2"/>
    </row>
    <row r="13" spans="1:11" ht="16.5" hidden="1">
      <c r="A13" s="4"/>
      <c r="B13" s="2"/>
      <c r="C13" s="2"/>
      <c r="D13" s="50"/>
      <c r="E13" s="50"/>
      <c r="F13" s="50"/>
      <c r="G13" s="50"/>
      <c r="H13" s="50"/>
      <c r="I13" s="2"/>
      <c r="J13" s="2"/>
      <c r="K13" s="2"/>
    </row>
    <row r="14" spans="1:11" ht="16.5" hidden="1">
      <c r="A14" s="4"/>
      <c r="B14" s="61" t="s">
        <v>14</v>
      </c>
      <c r="C14" s="62"/>
      <c r="D14" s="63"/>
      <c r="E14" s="63"/>
      <c r="F14" s="50"/>
      <c r="G14" s="50"/>
      <c r="H14" s="50"/>
      <c r="I14" s="2"/>
      <c r="J14" s="2"/>
      <c r="K14" s="2"/>
    </row>
    <row r="15" spans="1:11" ht="16.5">
      <c r="A15" s="4"/>
      <c r="B15" s="2"/>
      <c r="C15" s="2"/>
      <c r="D15" s="50"/>
      <c r="E15" s="50"/>
      <c r="F15" s="50"/>
      <c r="G15" s="50"/>
      <c r="H15" s="50"/>
      <c r="I15" s="2"/>
      <c r="J15" s="2"/>
      <c r="K15" s="2"/>
    </row>
    <row r="16" spans="1:11" ht="16.5">
      <c r="A16" s="4"/>
      <c r="B16" s="61" t="s">
        <v>18</v>
      </c>
      <c r="C16" s="62"/>
      <c r="D16" s="73"/>
      <c r="E16" s="73"/>
      <c r="F16" s="50"/>
      <c r="G16" s="50"/>
      <c r="H16" s="50"/>
      <c r="I16" s="2"/>
      <c r="J16" s="2"/>
      <c r="K16" s="2"/>
    </row>
    <row r="17" spans="1:11" ht="16.5">
      <c r="A17" s="4"/>
      <c r="B17" s="2"/>
      <c r="C17" s="2"/>
      <c r="D17" s="50"/>
      <c r="E17" s="50"/>
      <c r="F17" s="50"/>
      <c r="G17" s="50"/>
      <c r="H17" s="50"/>
      <c r="I17" s="2"/>
      <c r="J17" s="2"/>
      <c r="K17" s="2"/>
    </row>
    <row r="18" spans="1:11" ht="16.5">
      <c r="A18" s="4"/>
      <c r="B18" s="61" t="s">
        <v>19</v>
      </c>
      <c r="C18" s="62"/>
      <c r="D18" s="74"/>
      <c r="E18" s="74"/>
      <c r="F18" s="50"/>
      <c r="G18" s="50"/>
      <c r="H18" s="50"/>
      <c r="I18" s="2"/>
      <c r="J18" s="2"/>
      <c r="K18" s="2"/>
    </row>
    <row r="19" spans="1:11" ht="16.5">
      <c r="A19" s="4"/>
      <c r="B19" s="2"/>
      <c r="C19" s="2"/>
      <c r="D19" s="50"/>
      <c r="E19" s="50"/>
      <c r="F19" s="50"/>
      <c r="G19" s="50"/>
      <c r="H19" s="50"/>
      <c r="I19" s="2"/>
      <c r="J19" s="2"/>
      <c r="K19" s="2"/>
    </row>
    <row r="20" spans="1:11" ht="16.5">
      <c r="A20" s="4"/>
      <c r="B20" s="61" t="s">
        <v>20</v>
      </c>
      <c r="C20" s="62"/>
      <c r="D20" s="66"/>
      <c r="E20" s="66"/>
      <c r="F20" s="66"/>
      <c r="G20" s="66"/>
      <c r="H20" s="66"/>
      <c r="I20" s="2"/>
      <c r="J20" s="2"/>
      <c r="K20" s="2"/>
    </row>
    <row r="21" spans="1:11" ht="16.5">
      <c r="A21" s="4"/>
      <c r="B21" s="2"/>
      <c r="C21" s="2"/>
      <c r="D21" s="50"/>
      <c r="E21" s="50"/>
      <c r="F21" s="50"/>
      <c r="G21" s="50"/>
      <c r="H21" s="50"/>
      <c r="I21" s="2"/>
      <c r="J21" s="2"/>
      <c r="K21" s="2"/>
    </row>
    <row r="22" spans="1:11" ht="16.5">
      <c r="A22" s="4"/>
      <c r="B22" s="61" t="s">
        <v>21</v>
      </c>
      <c r="C22" s="62"/>
      <c r="D22" s="64"/>
      <c r="E22" s="65"/>
      <c r="F22" s="51" t="s">
        <v>24</v>
      </c>
      <c r="G22" s="52"/>
      <c r="H22" s="50"/>
      <c r="I22" s="2"/>
      <c r="J22" s="2"/>
      <c r="K22" s="2"/>
    </row>
    <row r="23" spans="1:11" ht="16.5">
      <c r="A23" s="4"/>
      <c r="B23" s="2"/>
      <c r="C23" s="2"/>
      <c r="D23" s="50"/>
      <c r="E23" s="50"/>
      <c r="F23" s="50"/>
      <c r="G23" s="50"/>
      <c r="H23" s="50"/>
      <c r="I23" s="2"/>
      <c r="J23" s="2"/>
      <c r="K23" s="2"/>
    </row>
    <row r="24" spans="1:11" ht="16.5">
      <c r="A24" s="4"/>
      <c r="B24" s="61" t="s">
        <v>22</v>
      </c>
      <c r="C24" s="62"/>
      <c r="D24" s="69"/>
      <c r="E24" s="66"/>
      <c r="F24" s="66"/>
      <c r="G24" s="66"/>
      <c r="H24" s="66"/>
      <c r="I24" s="2"/>
      <c r="J24" s="2"/>
      <c r="K24" s="2"/>
    </row>
    <row r="25" spans="1:11" ht="16.5">
      <c r="A25" s="4"/>
      <c r="B25" s="2"/>
      <c r="C25" s="2"/>
      <c r="D25" s="50"/>
      <c r="E25" s="50"/>
      <c r="F25" s="50"/>
      <c r="G25" s="50"/>
      <c r="H25" s="50"/>
      <c r="I25" s="2"/>
      <c r="J25" s="2"/>
      <c r="K25" s="2"/>
    </row>
    <row r="26" spans="1:11" ht="16.5">
      <c r="A26" s="4"/>
      <c r="B26" s="61" t="s">
        <v>23</v>
      </c>
      <c r="C26" s="62"/>
      <c r="D26" s="66"/>
      <c r="E26" s="66"/>
      <c r="F26" s="66"/>
      <c r="G26" s="66"/>
      <c r="H26" s="66"/>
      <c r="I26" s="2"/>
      <c r="J26" s="2"/>
      <c r="K26" s="2"/>
    </row>
    <row r="27" spans="1:11" ht="16.5">
      <c r="A27" s="4"/>
      <c r="B27" s="2"/>
      <c r="C27" s="2"/>
      <c r="D27" s="2"/>
      <c r="E27" s="2"/>
      <c r="F27" s="2"/>
      <c r="G27" s="2"/>
      <c r="H27" s="2"/>
      <c r="I27" s="2"/>
      <c r="J27" s="2"/>
      <c r="K27" s="2"/>
    </row>
    <row r="50" spans="2:6" ht="15.75" hidden="1">
      <c r="B50" t="s">
        <v>25</v>
      </c>
      <c r="D50" t="s">
        <v>82</v>
      </c>
      <c r="F50" t="s">
        <v>210</v>
      </c>
    </row>
    <row r="51" spans="2:8" ht="15.75" hidden="1">
      <c r="B51" t="s">
        <v>26</v>
      </c>
      <c r="D51" t="s">
        <v>220</v>
      </c>
      <c r="F51" s="37">
        <v>13852255</v>
      </c>
      <c r="G51" s="39"/>
      <c r="H51" s="36"/>
    </row>
    <row r="52" spans="2:8" ht="15.75" hidden="1">
      <c r="B52" t="s">
        <v>78</v>
      </c>
      <c r="D52" t="s">
        <v>83</v>
      </c>
      <c r="F52" s="37">
        <v>3204856</v>
      </c>
      <c r="G52" s="39"/>
      <c r="H52" s="36"/>
    </row>
    <row r="53" spans="2:8" ht="15.75" hidden="1">
      <c r="B53" t="s">
        <v>59</v>
      </c>
      <c r="D53" t="s">
        <v>84</v>
      </c>
      <c r="F53" s="37">
        <v>8482749</v>
      </c>
      <c r="G53" s="39"/>
      <c r="H53" s="36"/>
    </row>
    <row r="54" spans="2:8" ht="15.75" hidden="1">
      <c r="B54" t="s">
        <v>211</v>
      </c>
      <c r="F54" s="37">
        <v>4260689</v>
      </c>
      <c r="G54" s="39"/>
      <c r="H54" s="36"/>
    </row>
    <row r="55" spans="2:8" ht="15.75" hidden="1">
      <c r="B55" t="s">
        <v>64</v>
      </c>
      <c r="D55" t="s">
        <v>85</v>
      </c>
      <c r="F55" s="37">
        <v>3837497</v>
      </c>
      <c r="G55" s="39"/>
      <c r="H55" s="36"/>
    </row>
    <row r="56" spans="2:8" ht="15.75" hidden="1">
      <c r="B56" t="s">
        <v>81</v>
      </c>
      <c r="D56">
        <v>10</v>
      </c>
      <c r="F56" s="37">
        <v>5399405</v>
      </c>
      <c r="G56" s="39"/>
      <c r="H56" s="36"/>
    </row>
    <row r="57" spans="2:8" ht="15.75" hidden="1">
      <c r="B57" t="s">
        <v>66</v>
      </c>
      <c r="F57" s="37">
        <v>4609120</v>
      </c>
      <c r="G57" s="39"/>
      <c r="H57" s="36"/>
    </row>
    <row r="58" spans="2:8" ht="15.75" hidden="1">
      <c r="B58" t="s">
        <v>58</v>
      </c>
      <c r="F58" s="37">
        <v>2357852</v>
      </c>
      <c r="G58" s="39"/>
      <c r="H58" s="36"/>
    </row>
    <row r="59" spans="2:8" ht="15.75" hidden="1">
      <c r="B59" t="s">
        <v>42</v>
      </c>
      <c r="F59" s="37">
        <v>3340376</v>
      </c>
      <c r="G59" s="39"/>
      <c r="H59" s="36"/>
    </row>
    <row r="60" spans="2:8" ht="15.75" hidden="1">
      <c r="B60" t="s">
        <v>37</v>
      </c>
      <c r="F60" s="37">
        <v>3274451</v>
      </c>
      <c r="G60" s="39"/>
      <c r="H60" s="36"/>
    </row>
    <row r="61" spans="2:8" ht="15.75" hidden="1">
      <c r="B61" t="s">
        <v>61</v>
      </c>
      <c r="F61" s="37">
        <v>2396253</v>
      </c>
      <c r="G61" s="39"/>
      <c r="H61" s="36"/>
    </row>
    <row r="62" spans="2:8" ht="15.75" hidden="1">
      <c r="B62" t="s">
        <v>49</v>
      </c>
      <c r="F62" s="37">
        <v>1478015</v>
      </c>
      <c r="G62" s="39"/>
      <c r="H62" s="36"/>
    </row>
    <row r="63" spans="2:8" ht="15.75" hidden="1">
      <c r="B63" t="s">
        <v>36</v>
      </c>
      <c r="F63" s="37">
        <v>8518797</v>
      </c>
      <c r="G63" s="39"/>
      <c r="H63" s="36"/>
    </row>
    <row r="64" spans="2:8" ht="15.75" hidden="1">
      <c r="B64" t="s">
        <v>79</v>
      </c>
      <c r="F64" s="37">
        <v>47403504</v>
      </c>
      <c r="G64" s="39"/>
      <c r="H64" s="36"/>
    </row>
    <row r="65" spans="2:8" ht="15.75" hidden="1">
      <c r="B65" t="s">
        <v>41</v>
      </c>
      <c r="F65" s="37">
        <v>1609284</v>
      </c>
      <c r="G65" s="39"/>
      <c r="H65" s="36"/>
    </row>
    <row r="66" spans="2:8" ht="15.75" hidden="1">
      <c r="B66" t="s">
        <v>43</v>
      </c>
      <c r="F66" s="37">
        <v>2481435</v>
      </c>
      <c r="G66" s="39"/>
      <c r="H66" s="36"/>
    </row>
    <row r="67" spans="2:8" ht="15.75" hidden="1">
      <c r="B67" t="s">
        <v>45</v>
      </c>
      <c r="F67" s="37">
        <v>3039115</v>
      </c>
      <c r="G67" s="39"/>
      <c r="H67" s="36"/>
    </row>
    <row r="68" spans="2:8" ht="15.75" hidden="1">
      <c r="B68" t="s">
        <v>76</v>
      </c>
      <c r="F68" s="37">
        <v>2113730</v>
      </c>
      <c r="G68" s="39"/>
      <c r="H68" s="36"/>
    </row>
    <row r="69" spans="2:8" ht="15.75" hidden="1">
      <c r="B69" t="s">
        <v>48</v>
      </c>
      <c r="F69" s="37">
        <v>2514593</v>
      </c>
      <c r="G69" s="39"/>
      <c r="H69" s="36"/>
    </row>
    <row r="70" spans="2:8" ht="15.75" hidden="1">
      <c r="B70" t="s">
        <v>44</v>
      </c>
      <c r="F70" s="37">
        <v>181115</v>
      </c>
      <c r="G70" s="39"/>
      <c r="H70" s="36"/>
    </row>
    <row r="71" spans="2:8" ht="15.75" hidden="1">
      <c r="B71" t="s">
        <v>53</v>
      </c>
      <c r="F71" s="37">
        <v>2400050</v>
      </c>
      <c r="G71" s="39"/>
      <c r="H71" s="36"/>
    </row>
    <row r="72" spans="2:8" ht="15.75" hidden="1">
      <c r="B72" t="s">
        <v>54</v>
      </c>
      <c r="F72" s="37">
        <v>5212053</v>
      </c>
      <c r="G72" s="39"/>
      <c r="H72" s="36"/>
    </row>
    <row r="73" spans="2:8" ht="15.75" hidden="1">
      <c r="B73" t="s">
        <v>55</v>
      </c>
      <c r="F73" s="37">
        <v>1296306</v>
      </c>
      <c r="G73" s="39"/>
      <c r="H73" s="36"/>
    </row>
    <row r="74" spans="2:8" ht="15.75" hidden="1">
      <c r="B74" t="s">
        <v>73</v>
      </c>
      <c r="F74" s="37">
        <v>2814280</v>
      </c>
      <c r="G74" s="39"/>
      <c r="H74" s="36"/>
    </row>
    <row r="75" spans="2:8" ht="15.75" hidden="1">
      <c r="B75" t="s">
        <v>57</v>
      </c>
      <c r="F75" s="37">
        <v>2153485</v>
      </c>
      <c r="G75" s="39"/>
      <c r="H75" s="36"/>
    </row>
    <row r="76" spans="2:8" ht="15.75" hidden="1">
      <c r="B76" t="s">
        <v>74</v>
      </c>
      <c r="F76" s="37">
        <v>29375647</v>
      </c>
      <c r="G76" s="39"/>
      <c r="H76" s="36"/>
    </row>
    <row r="77" spans="2:8" ht="15.75" hidden="1">
      <c r="B77" t="s">
        <v>51</v>
      </c>
      <c r="F77" s="37">
        <v>1861384</v>
      </c>
      <c r="G77" s="39"/>
      <c r="H77" s="36"/>
    </row>
    <row r="78" spans="2:8" ht="15.75" hidden="1">
      <c r="B78" t="s">
        <v>28</v>
      </c>
      <c r="F78" s="37">
        <v>22957857</v>
      </c>
      <c r="G78" s="39"/>
      <c r="H78" s="36"/>
    </row>
    <row r="79" spans="2:8" ht="15.75" hidden="1">
      <c r="B79" t="s">
        <v>29</v>
      </c>
      <c r="F79" s="37">
        <v>553153253</v>
      </c>
      <c r="G79" s="39"/>
      <c r="H79" s="36"/>
    </row>
    <row r="80" spans="2:8" ht="15.75" hidden="1">
      <c r="B80" t="s">
        <v>80</v>
      </c>
      <c r="F80" s="37">
        <v>8806181</v>
      </c>
      <c r="G80" s="39"/>
      <c r="H80" s="36"/>
    </row>
    <row r="81" spans="2:8" ht="15.75" hidden="1">
      <c r="B81" t="s">
        <v>56</v>
      </c>
      <c r="F81" s="37">
        <v>12025592</v>
      </c>
      <c r="G81" s="39"/>
      <c r="H81" s="36"/>
    </row>
    <row r="82" spans="2:8" ht="15.75" hidden="1">
      <c r="B82" t="s">
        <v>62</v>
      </c>
      <c r="F82" s="37">
        <v>21949804</v>
      </c>
      <c r="G82" s="39"/>
      <c r="H82" s="36"/>
    </row>
    <row r="83" spans="2:8" ht="15.75" hidden="1">
      <c r="B83" t="s">
        <v>70</v>
      </c>
      <c r="F83" s="37">
        <v>3205511</v>
      </c>
      <c r="G83" s="39"/>
      <c r="H83" s="36"/>
    </row>
    <row r="84" spans="2:8" ht="15.75" hidden="1">
      <c r="B84" t="s">
        <v>33</v>
      </c>
      <c r="F84" s="37">
        <v>12804839</v>
      </c>
      <c r="G84" s="39"/>
      <c r="H84" s="36"/>
    </row>
    <row r="85" spans="2:8" ht="15.75" hidden="1">
      <c r="B85" t="s">
        <v>75</v>
      </c>
      <c r="F85" s="37">
        <v>1689216</v>
      </c>
      <c r="G85" s="39"/>
      <c r="H85" s="36"/>
    </row>
    <row r="86" spans="2:8" ht="15.75" hidden="1">
      <c r="B86" t="s">
        <v>63</v>
      </c>
      <c r="F86" s="37">
        <v>6486598</v>
      </c>
      <c r="G86" s="39"/>
      <c r="H86" s="36"/>
    </row>
    <row r="87" spans="2:8" ht="15.75" hidden="1">
      <c r="B87" t="s">
        <v>52</v>
      </c>
      <c r="F87" s="37">
        <v>2398391</v>
      </c>
      <c r="G87" s="39"/>
      <c r="H87" s="36"/>
    </row>
    <row r="88" spans="2:8" ht="15.75" hidden="1">
      <c r="B88" t="s">
        <v>32</v>
      </c>
      <c r="F88" s="37">
        <v>1544127</v>
      </c>
      <c r="G88" s="39"/>
      <c r="H88" s="36"/>
    </row>
    <row r="89" spans="2:8" ht="15.75" hidden="1">
      <c r="B89" t="s">
        <v>38</v>
      </c>
      <c r="F89" s="37">
        <v>5478603</v>
      </c>
      <c r="G89" s="39"/>
      <c r="H89" s="36"/>
    </row>
    <row r="90" spans="2:8" ht="15.75" hidden="1">
      <c r="B90" t="s">
        <v>30</v>
      </c>
      <c r="F90" s="37">
        <v>10787323</v>
      </c>
      <c r="G90" s="39"/>
      <c r="H90" s="36"/>
    </row>
    <row r="91" spans="2:8" ht="15.75" hidden="1">
      <c r="B91" t="s">
        <v>238</v>
      </c>
      <c r="F91" s="37">
        <v>5690724</v>
      </c>
      <c r="G91" s="39"/>
      <c r="H91" s="36"/>
    </row>
    <row r="92" spans="2:8" ht="15.75" hidden="1">
      <c r="B92" t="s">
        <v>46</v>
      </c>
      <c r="F92" s="37">
        <v>4187908</v>
      </c>
      <c r="G92" s="39"/>
      <c r="H92" s="36"/>
    </row>
    <row r="93" spans="2:8" ht="15.75" hidden="1">
      <c r="B93" t="s">
        <v>47</v>
      </c>
      <c r="F93" s="37">
        <v>7375369</v>
      </c>
      <c r="G93" s="39"/>
      <c r="H93" s="36"/>
    </row>
    <row r="94" spans="2:8" ht="15.75" hidden="1">
      <c r="B94" t="s">
        <v>50</v>
      </c>
      <c r="F94" s="37">
        <v>1838962</v>
      </c>
      <c r="G94" s="39"/>
      <c r="H94" s="36"/>
    </row>
    <row r="95" spans="2:8" ht="15.75" hidden="1">
      <c r="B95" t="s">
        <v>67</v>
      </c>
      <c r="F95" s="37">
        <v>958125</v>
      </c>
      <c r="G95" s="39"/>
      <c r="H95" s="36"/>
    </row>
    <row r="96" spans="2:8" ht="15.75" hidden="1">
      <c r="B96" t="s">
        <v>68</v>
      </c>
      <c r="F96" s="37">
        <v>2217737</v>
      </c>
      <c r="G96" s="39"/>
      <c r="H96" s="36"/>
    </row>
    <row r="97" spans="2:8" ht="15.75" hidden="1">
      <c r="B97" t="s">
        <v>72</v>
      </c>
      <c r="F97" s="37">
        <v>5104026</v>
      </c>
      <c r="G97" s="39"/>
      <c r="H97" s="36"/>
    </row>
    <row r="98" spans="2:8" ht="15.75" hidden="1">
      <c r="B98" t="s">
        <v>27</v>
      </c>
      <c r="F98" s="37">
        <v>39357303</v>
      </c>
      <c r="G98" s="39"/>
      <c r="H98" s="36"/>
    </row>
    <row r="99" spans="2:8" ht="15.75" hidden="1">
      <c r="B99" t="s">
        <v>34</v>
      </c>
      <c r="F99" s="37">
        <v>3086637</v>
      </c>
      <c r="G99" s="39"/>
      <c r="H99" s="36"/>
    </row>
    <row r="100" spans="2:8" ht="15.75" hidden="1">
      <c r="B100" t="s">
        <v>60</v>
      </c>
      <c r="F100" s="37">
        <v>2069996</v>
      </c>
      <c r="G100" s="39"/>
      <c r="H100" s="36"/>
    </row>
    <row r="101" spans="2:8" ht="15.75" hidden="1">
      <c r="B101" t="s">
        <v>65</v>
      </c>
      <c r="F101" s="37">
        <v>3568719</v>
      </c>
      <c r="G101" s="39"/>
      <c r="H101" s="36"/>
    </row>
    <row r="102" spans="2:8" ht="15.75" hidden="1">
      <c r="B102" t="s">
        <v>35</v>
      </c>
      <c r="F102" s="37">
        <v>6951791</v>
      </c>
      <c r="G102" s="39"/>
      <c r="H102" s="36"/>
    </row>
    <row r="103" spans="2:8" ht="15.75" hidden="1">
      <c r="B103" t="s">
        <v>40</v>
      </c>
      <c r="F103" s="37">
        <v>1825974</v>
      </c>
      <c r="G103" s="39"/>
      <c r="H103" s="36"/>
    </row>
    <row r="104" spans="2:8" ht="15.75" hidden="1">
      <c r="B104" t="s">
        <v>39</v>
      </c>
      <c r="F104" s="37">
        <v>1935022</v>
      </c>
      <c r="G104" s="39"/>
      <c r="H104" s="36"/>
    </row>
    <row r="105" spans="2:8" ht="15.75" hidden="1">
      <c r="B105" t="s">
        <v>69</v>
      </c>
      <c r="F105" s="37">
        <v>3442116</v>
      </c>
      <c r="G105" s="39"/>
      <c r="H105" s="36"/>
    </row>
    <row r="106" spans="2:8" ht="15.75" hidden="1">
      <c r="B106" t="s">
        <v>31</v>
      </c>
      <c r="F106" s="37">
        <v>39584644</v>
      </c>
      <c r="G106" s="39"/>
      <c r="H106" s="36"/>
    </row>
    <row r="107" spans="2:8" ht="15.75" hidden="1">
      <c r="B107" t="s">
        <v>77</v>
      </c>
      <c r="F107" s="37">
        <v>1696969</v>
      </c>
      <c r="G107" s="39"/>
      <c r="H107" s="36"/>
    </row>
    <row r="108" spans="2:8" ht="15.75" hidden="1">
      <c r="B108" t="s">
        <v>71</v>
      </c>
      <c r="F108" s="37">
        <v>952387</v>
      </c>
      <c r="G108" s="39"/>
      <c r="H108" s="36"/>
    </row>
    <row r="109" spans="6:7" ht="15.75" hidden="1">
      <c r="F109" s="67">
        <f>SUM(F51:F108)</f>
        <v>964600000</v>
      </c>
      <c r="G109" s="68"/>
    </row>
    <row r="110" ht="15.75" hidden="1">
      <c r="F110" s="38"/>
    </row>
  </sheetData>
  <sheetProtection password="A5B7" sheet="1"/>
  <mergeCells count="31">
    <mergeCell ref="G10:H10"/>
    <mergeCell ref="G12:H12"/>
    <mergeCell ref="D8:E8"/>
    <mergeCell ref="I8:J8"/>
    <mergeCell ref="I12:J12"/>
    <mergeCell ref="D16:E16"/>
    <mergeCell ref="D18:E18"/>
    <mergeCell ref="B8:C8"/>
    <mergeCell ref="B10:C10"/>
    <mergeCell ref="B12:C12"/>
    <mergeCell ref="B14:C14"/>
    <mergeCell ref="D10:E10"/>
    <mergeCell ref="G8:H8"/>
    <mergeCell ref="F109:G109"/>
    <mergeCell ref="D24:H24"/>
    <mergeCell ref="D26:H26"/>
    <mergeCell ref="I10:J10"/>
    <mergeCell ref="B24:C24"/>
    <mergeCell ref="B2:J2"/>
    <mergeCell ref="B3:J3"/>
    <mergeCell ref="B4:J4"/>
    <mergeCell ref="B6:J6"/>
    <mergeCell ref="B18:C18"/>
    <mergeCell ref="B26:C26"/>
    <mergeCell ref="D14:E14"/>
    <mergeCell ref="B16:C16"/>
    <mergeCell ref="D22:E22"/>
    <mergeCell ref="B22:C22"/>
    <mergeCell ref="D12:E12"/>
    <mergeCell ref="D20:H20"/>
    <mergeCell ref="B20:C20"/>
  </mergeCells>
  <dataValidations count="3">
    <dataValidation type="textLength" operator="equal" allowBlank="1" showInputMessage="1" showErrorMessage="1" promptTitle="Contact Phone Number:" prompt="Enter the phone number as 10 digits - area code &amp; phone number - without any dashes, spaces, or parenthesis (example:  5185185188).  If applicable, enter an extension in the extension field." sqref="D22:E22">
      <formula1>D56</formula1>
    </dataValidation>
    <dataValidation type="list" allowBlank="1" showInputMessage="1" showErrorMessage="1" sqref="D8:E8">
      <formula1>$B$51:$B$108</formula1>
    </dataValidation>
    <dataValidation type="list" allowBlank="1" showInputMessage="1" showErrorMessage="1" sqref="D18:E18">
      <formula1>$D$51:$D$53</formula1>
    </dataValidation>
  </dataValidations>
  <printOptions horizontalCentered="1"/>
  <pageMargins left="0.5" right="0.5" top="0.5" bottom="0.5" header="0.5" footer="0.25"/>
  <pageSetup horizontalDpi="600" verticalDpi="600" orientation="portrait" scale="85" r:id="rId2"/>
  <headerFooter alignWithMargins="0">
    <oddFooter>&amp;L&amp;11printed on &amp;D at &amp;T&amp;R&amp;11ver 061709</oddFooter>
  </headerFooter>
  <legacyDrawing r:id="rId1"/>
</worksheet>
</file>

<file path=xl/worksheets/sheet3.xml><?xml version="1.0" encoding="utf-8"?>
<worksheet xmlns="http://schemas.openxmlformats.org/spreadsheetml/2006/main" xmlns:r="http://schemas.openxmlformats.org/officeDocument/2006/relationships">
  <sheetPr codeName="Sheet3"/>
  <dimension ref="A1:AH60"/>
  <sheetViews>
    <sheetView showGridLines="0" showRowColHeaders="0" zoomScalePageLayoutView="0" workbookViewId="0" topLeftCell="A1">
      <selection activeCell="A1" sqref="A1"/>
    </sheetView>
  </sheetViews>
  <sheetFormatPr defaultColWidth="0" defaultRowHeight="15.75" zeroHeight="1"/>
  <cols>
    <col min="1" max="1" width="2.625" style="0" customWidth="1"/>
    <col min="2" max="2" width="4.375" style="0" customWidth="1"/>
    <col min="3" max="12" width="5.125" style="0" customWidth="1"/>
    <col min="13" max="25" width="4.375" style="0" customWidth="1"/>
    <col min="26" max="26" width="2.625" style="0" customWidth="1"/>
    <col min="27" max="27" width="3.625" style="0" hidden="1" customWidth="1"/>
    <col min="28" max="34" width="10.625" style="0" hidden="1" customWidth="1"/>
    <col min="35" max="16384" width="9.00390625" style="0" hidden="1" customWidth="1"/>
  </cols>
  <sheetData>
    <row r="1" spans="1:26" ht="15.75" customHeight="1">
      <c r="A1" s="2"/>
      <c r="B1" s="2"/>
      <c r="C1" s="2"/>
      <c r="D1" s="2"/>
      <c r="E1" s="2"/>
      <c r="F1" s="2"/>
      <c r="G1" s="2"/>
      <c r="H1" s="2"/>
      <c r="I1" s="2"/>
      <c r="J1" s="2"/>
      <c r="K1" s="2"/>
      <c r="L1" s="2"/>
      <c r="M1" s="2"/>
      <c r="N1" s="2"/>
      <c r="O1" s="2"/>
      <c r="P1" s="2"/>
      <c r="Q1" s="2"/>
      <c r="R1" s="2"/>
      <c r="S1" s="2"/>
      <c r="T1" s="2"/>
      <c r="U1" s="2"/>
      <c r="V1" s="2"/>
      <c r="W1" s="2"/>
      <c r="X1" s="2"/>
      <c r="Y1" s="2"/>
      <c r="Z1" s="2"/>
    </row>
    <row r="2" spans="1:26" ht="15.75" customHeight="1">
      <c r="A2" s="2"/>
      <c r="B2" s="4"/>
      <c r="C2" s="4"/>
      <c r="D2" s="4"/>
      <c r="E2" s="4"/>
      <c r="F2" s="4"/>
      <c r="G2" s="4"/>
      <c r="H2" s="4"/>
      <c r="I2" s="4"/>
      <c r="J2" s="4"/>
      <c r="K2" s="4"/>
      <c r="L2" s="4"/>
      <c r="M2" s="4"/>
      <c r="N2" s="4"/>
      <c r="O2" s="4"/>
      <c r="P2" s="4"/>
      <c r="Q2" s="4"/>
      <c r="R2" s="4"/>
      <c r="S2" s="4"/>
      <c r="T2" s="4"/>
      <c r="U2" s="4"/>
      <c r="V2" s="4"/>
      <c r="W2" s="4"/>
      <c r="X2" s="4"/>
      <c r="Y2" s="2"/>
      <c r="Z2" s="2"/>
    </row>
    <row r="3" spans="1:26" ht="18.75" customHeight="1">
      <c r="A3" s="2"/>
      <c r="B3" s="4"/>
      <c r="C3" s="59" t="s">
        <v>3</v>
      </c>
      <c r="D3" s="59"/>
      <c r="E3" s="59"/>
      <c r="F3" s="59"/>
      <c r="G3" s="59"/>
      <c r="H3" s="59"/>
      <c r="I3" s="59"/>
      <c r="J3" s="59"/>
      <c r="K3" s="59"/>
      <c r="L3" s="59"/>
      <c r="M3" s="59"/>
      <c r="N3" s="59"/>
      <c r="O3" s="59"/>
      <c r="P3" s="59"/>
      <c r="Q3" s="59"/>
      <c r="R3" s="59"/>
      <c r="S3" s="59"/>
      <c r="T3" s="59"/>
      <c r="U3" s="59"/>
      <c r="V3" s="59"/>
      <c r="W3" s="59"/>
      <c r="X3" s="59"/>
      <c r="Y3" s="2"/>
      <c r="Z3" s="2"/>
    </row>
    <row r="4" spans="1:26" ht="16.5" customHeight="1">
      <c r="A4" s="2"/>
      <c r="B4" s="4"/>
      <c r="C4" s="60" t="s">
        <v>4</v>
      </c>
      <c r="D4" s="60"/>
      <c r="E4" s="60"/>
      <c r="F4" s="60"/>
      <c r="G4" s="60"/>
      <c r="H4" s="60"/>
      <c r="I4" s="60"/>
      <c r="J4" s="60"/>
      <c r="K4" s="60"/>
      <c r="L4" s="60"/>
      <c r="M4" s="60"/>
      <c r="N4" s="60"/>
      <c r="O4" s="60"/>
      <c r="P4" s="60"/>
      <c r="Q4" s="60"/>
      <c r="R4" s="60"/>
      <c r="S4" s="60"/>
      <c r="T4" s="60"/>
      <c r="U4" s="60"/>
      <c r="V4" s="60"/>
      <c r="W4" s="60"/>
      <c r="X4" s="60"/>
      <c r="Y4" s="2"/>
      <c r="Z4" s="2"/>
    </row>
    <row r="5" spans="1:26" ht="16.5" customHeight="1">
      <c r="A5" s="2"/>
      <c r="B5" s="4"/>
      <c r="C5" s="60" t="s">
        <v>5</v>
      </c>
      <c r="D5" s="60"/>
      <c r="E5" s="60"/>
      <c r="F5" s="60"/>
      <c r="G5" s="60"/>
      <c r="H5" s="60"/>
      <c r="I5" s="60"/>
      <c r="J5" s="60"/>
      <c r="K5" s="60"/>
      <c r="L5" s="60"/>
      <c r="M5" s="60"/>
      <c r="N5" s="60"/>
      <c r="O5" s="60"/>
      <c r="P5" s="60"/>
      <c r="Q5" s="60"/>
      <c r="R5" s="60"/>
      <c r="S5" s="60"/>
      <c r="T5" s="60"/>
      <c r="U5" s="60"/>
      <c r="V5" s="60"/>
      <c r="W5" s="60"/>
      <c r="X5" s="60"/>
      <c r="Y5" s="2"/>
      <c r="Z5" s="2"/>
    </row>
    <row r="6" spans="1:26" ht="16.5" customHeight="1">
      <c r="A6" s="2"/>
      <c r="B6" s="4"/>
      <c r="C6" s="4"/>
      <c r="D6" s="4"/>
      <c r="E6" s="4"/>
      <c r="F6" s="4"/>
      <c r="G6" s="4"/>
      <c r="H6" s="4"/>
      <c r="I6" s="4"/>
      <c r="J6" s="4"/>
      <c r="K6" s="4"/>
      <c r="L6" s="4"/>
      <c r="M6" s="4"/>
      <c r="N6" s="4"/>
      <c r="O6" s="4"/>
      <c r="P6" s="4"/>
      <c r="Q6" s="4"/>
      <c r="R6" s="4"/>
      <c r="S6" s="4"/>
      <c r="T6" s="4"/>
      <c r="U6" s="4"/>
      <c r="V6" s="4"/>
      <c r="W6" s="4"/>
      <c r="X6" s="4"/>
      <c r="Y6" s="2"/>
      <c r="Z6" s="2"/>
    </row>
    <row r="7" spans="1:26" ht="16.5" customHeight="1">
      <c r="A7" s="2"/>
      <c r="B7" s="4"/>
      <c r="C7" s="60" t="s">
        <v>86</v>
      </c>
      <c r="D7" s="60"/>
      <c r="E7" s="60"/>
      <c r="F7" s="60"/>
      <c r="G7" s="60"/>
      <c r="H7" s="60"/>
      <c r="I7" s="60"/>
      <c r="J7" s="60"/>
      <c r="K7" s="60"/>
      <c r="L7" s="60"/>
      <c r="M7" s="60"/>
      <c r="N7" s="60"/>
      <c r="O7" s="60"/>
      <c r="P7" s="60"/>
      <c r="Q7" s="60"/>
      <c r="R7" s="60"/>
      <c r="S7" s="60"/>
      <c r="T7" s="60"/>
      <c r="U7" s="60"/>
      <c r="V7" s="60"/>
      <c r="W7" s="60"/>
      <c r="X7" s="60"/>
      <c r="Y7" s="2"/>
      <c r="Z7" s="2"/>
    </row>
    <row r="8" spans="1:26" ht="16.5" customHeight="1">
      <c r="A8" s="2"/>
      <c r="B8" s="4"/>
      <c r="C8" s="4"/>
      <c r="D8" s="4"/>
      <c r="E8" s="4"/>
      <c r="F8" s="4"/>
      <c r="G8" s="4"/>
      <c r="H8" s="4"/>
      <c r="I8" s="4"/>
      <c r="J8" s="4"/>
      <c r="K8" s="4"/>
      <c r="L8" s="4"/>
      <c r="M8" s="4"/>
      <c r="N8" s="4"/>
      <c r="O8" s="4"/>
      <c r="P8" s="4"/>
      <c r="Q8" s="4"/>
      <c r="R8" s="4"/>
      <c r="S8" s="4"/>
      <c r="T8" s="4"/>
      <c r="U8" s="4"/>
      <c r="V8" s="4"/>
      <c r="W8" s="4"/>
      <c r="X8" s="4"/>
      <c r="Y8" s="2"/>
      <c r="Z8" s="2"/>
    </row>
    <row r="9" spans="1:34" ht="18" customHeight="1">
      <c r="A9" s="2"/>
      <c r="B9" s="61" t="s">
        <v>11</v>
      </c>
      <c r="C9" s="61"/>
      <c r="D9" s="61"/>
      <c r="E9" s="61"/>
      <c r="F9" s="131">
        <f>IF(DISTRICT!D8="","",DISTRICT!D8)</f>
      </c>
      <c r="G9" s="131"/>
      <c r="H9" s="131"/>
      <c r="I9" s="131"/>
      <c r="J9" s="61" t="s">
        <v>18</v>
      </c>
      <c r="K9" s="61"/>
      <c r="L9" s="61"/>
      <c r="M9" s="61"/>
      <c r="N9" s="72">
        <f>IF(OR(DISTRICT!D8="",DISTRICT!D16=""),"",DISTRICT!D16)</f>
      </c>
      <c r="O9" s="72"/>
      <c r="P9" s="72"/>
      <c r="Q9" s="72"/>
      <c r="R9" s="61" t="s">
        <v>15</v>
      </c>
      <c r="S9" s="61"/>
      <c r="T9" s="61"/>
      <c r="U9" s="61"/>
      <c r="V9" s="124">
        <f>+DISTRICT!D10+DISTRICT!D12+DISTRICT!D14</f>
        <v>0</v>
      </c>
      <c r="W9" s="124"/>
      <c r="X9" s="124"/>
      <c r="Y9" s="124"/>
      <c r="Z9" s="2"/>
      <c r="AB9" s="79" t="s">
        <v>212</v>
      </c>
      <c r="AC9" s="79" t="s">
        <v>229</v>
      </c>
      <c r="AD9" s="79" t="s">
        <v>213</v>
      </c>
      <c r="AE9" s="79" t="s">
        <v>214</v>
      </c>
      <c r="AF9" s="79" t="s">
        <v>215</v>
      </c>
      <c r="AG9" s="79" t="s">
        <v>216</v>
      </c>
      <c r="AH9" s="79" t="s">
        <v>230</v>
      </c>
    </row>
    <row r="10" spans="1:34" ht="18" customHeight="1">
      <c r="A10" s="2"/>
      <c r="B10" s="61" t="s">
        <v>12</v>
      </c>
      <c r="C10" s="61"/>
      <c r="D10" s="61"/>
      <c r="E10" s="61"/>
      <c r="F10" s="124">
        <f>IF(DISTRICT!D8="","",DISTRICT!D10)</f>
      </c>
      <c r="G10" s="124"/>
      <c r="H10" s="124"/>
      <c r="I10" s="124"/>
      <c r="J10" s="61" t="s">
        <v>19</v>
      </c>
      <c r="K10" s="61"/>
      <c r="L10" s="61"/>
      <c r="M10" s="61"/>
      <c r="N10" s="131">
        <f>IF(DISTRICT!D8="","",DISTRICT!D18)</f>
      </c>
      <c r="O10" s="131"/>
      <c r="P10" s="131"/>
      <c r="Q10" s="131"/>
      <c r="R10" s="129" t="s">
        <v>16</v>
      </c>
      <c r="S10" s="129"/>
      <c r="T10" s="129"/>
      <c r="U10" s="129"/>
      <c r="V10" s="130">
        <f>IF(DISTRICT!D8="","",DATA!P60)</f>
      </c>
      <c r="W10" s="130"/>
      <c r="X10" s="130"/>
      <c r="Y10" s="130"/>
      <c r="Z10" s="2"/>
      <c r="AB10" s="80"/>
      <c r="AC10" s="80"/>
      <c r="AD10" s="80"/>
      <c r="AE10" s="80"/>
      <c r="AF10" s="80"/>
      <c r="AG10" s="80"/>
      <c r="AH10" s="80"/>
    </row>
    <row r="11" spans="1:34" ht="18" customHeight="1">
      <c r="A11" s="2"/>
      <c r="B11" s="61" t="s">
        <v>13</v>
      </c>
      <c r="C11" s="61"/>
      <c r="D11" s="61"/>
      <c r="E11" s="61"/>
      <c r="F11" s="124">
        <f>IF(DISTRICT!D8="","",DISTRICT!D12)</f>
      </c>
      <c r="G11" s="124"/>
      <c r="H11" s="124"/>
      <c r="I11" s="124"/>
      <c r="J11" s="132" t="s">
        <v>17</v>
      </c>
      <c r="K11" s="132"/>
      <c r="L11" s="132"/>
      <c r="M11" s="132"/>
      <c r="N11" s="72">
        <f>IF(OTDA!H17="","",OTDA!H17)</f>
      </c>
      <c r="O11" s="72"/>
      <c r="P11" s="72"/>
      <c r="Q11" s="72"/>
      <c r="R11" s="2"/>
      <c r="S11" s="2"/>
      <c r="T11" s="2"/>
      <c r="U11" s="2"/>
      <c r="V11" s="2"/>
      <c r="W11" s="2"/>
      <c r="X11" s="2"/>
      <c r="Y11" s="2"/>
      <c r="Z11" s="2"/>
      <c r="AB11" s="81"/>
      <c r="AC11" s="81"/>
      <c r="AD11" s="81"/>
      <c r="AE11" s="81"/>
      <c r="AF11" s="81"/>
      <c r="AG11" s="81"/>
      <c r="AH11" s="81"/>
    </row>
    <row r="12" spans="1:34" ht="18" customHeight="1" hidden="1">
      <c r="A12" s="2"/>
      <c r="B12" s="61" t="s">
        <v>14</v>
      </c>
      <c r="C12" s="61"/>
      <c r="D12" s="61"/>
      <c r="E12" s="61"/>
      <c r="F12" s="124">
        <f>IF(DISTRICT!D8="","",DISTRICT!D14)</f>
      </c>
      <c r="G12" s="124"/>
      <c r="H12" s="124"/>
      <c r="I12" s="124"/>
      <c r="J12" s="2"/>
      <c r="K12" s="2"/>
      <c r="L12" s="2"/>
      <c r="M12" s="2"/>
      <c r="N12" s="2"/>
      <c r="O12" s="2"/>
      <c r="P12" s="2"/>
      <c r="Q12" s="2"/>
      <c r="R12" s="2"/>
      <c r="S12" s="2"/>
      <c r="T12" s="2"/>
      <c r="U12" s="2"/>
      <c r="V12" s="2"/>
      <c r="W12" s="2"/>
      <c r="X12" s="2"/>
      <c r="Y12" s="2"/>
      <c r="Z12" s="2"/>
      <c r="AB12" s="41">
        <v>39721</v>
      </c>
      <c r="AC12" s="41">
        <v>39721</v>
      </c>
      <c r="AD12" s="41">
        <v>39813</v>
      </c>
      <c r="AE12" s="41">
        <v>39721</v>
      </c>
      <c r="AF12" s="41">
        <v>39813</v>
      </c>
      <c r="AG12" s="41">
        <v>40086</v>
      </c>
      <c r="AH12" s="41">
        <v>41000</v>
      </c>
    </row>
    <row r="13" spans="1:26" ht="15.7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spans="1:31" ht="15.75" customHeight="1">
      <c r="A14" s="2"/>
      <c r="B14" s="127" t="s">
        <v>92</v>
      </c>
      <c r="C14" s="127"/>
      <c r="D14" s="127"/>
      <c r="E14" s="127"/>
      <c r="F14" s="127"/>
      <c r="G14" s="127"/>
      <c r="H14" s="127"/>
      <c r="I14" s="127"/>
      <c r="J14" s="127"/>
      <c r="K14" s="128"/>
      <c r="L14" s="128"/>
      <c r="M14" s="127" t="s">
        <v>91</v>
      </c>
      <c r="N14" s="128"/>
      <c r="O14" s="128"/>
      <c r="P14" s="127" t="s">
        <v>90</v>
      </c>
      <c r="Q14" s="128"/>
      <c r="R14" s="128"/>
      <c r="S14" s="127" t="s">
        <v>89</v>
      </c>
      <c r="T14" s="128"/>
      <c r="U14" s="128"/>
      <c r="V14" s="127" t="s">
        <v>88</v>
      </c>
      <c r="W14" s="127"/>
      <c r="X14" s="127" t="s">
        <v>87</v>
      </c>
      <c r="Y14" s="127"/>
      <c r="Z14" s="2"/>
      <c r="AB14" s="82" t="s">
        <v>217</v>
      </c>
      <c r="AC14" s="82" t="s">
        <v>231</v>
      </c>
      <c r="AD14" s="82" t="s">
        <v>232</v>
      </c>
      <c r="AE14" s="82" t="s">
        <v>233</v>
      </c>
    </row>
    <row r="15" spans="1:31" ht="15.75" customHeight="1">
      <c r="A15" s="2"/>
      <c r="B15" s="127"/>
      <c r="C15" s="127"/>
      <c r="D15" s="127"/>
      <c r="E15" s="127"/>
      <c r="F15" s="127"/>
      <c r="G15" s="127"/>
      <c r="H15" s="127"/>
      <c r="I15" s="127"/>
      <c r="J15" s="127"/>
      <c r="K15" s="128"/>
      <c r="L15" s="128"/>
      <c r="M15" s="128"/>
      <c r="N15" s="128"/>
      <c r="O15" s="128"/>
      <c r="P15" s="128"/>
      <c r="Q15" s="128"/>
      <c r="R15" s="128"/>
      <c r="S15" s="128"/>
      <c r="T15" s="128"/>
      <c r="U15" s="128"/>
      <c r="V15" s="127"/>
      <c r="W15" s="127"/>
      <c r="X15" s="127"/>
      <c r="Y15" s="127"/>
      <c r="Z15" s="2"/>
      <c r="AB15" s="82"/>
      <c r="AC15" s="82"/>
      <c r="AD15" s="82"/>
      <c r="AE15" s="82"/>
    </row>
    <row r="16" spans="1:31" ht="18" customHeight="1">
      <c r="A16" s="2"/>
      <c r="B16" s="16" t="s">
        <v>93</v>
      </c>
      <c r="C16" s="110" t="s">
        <v>94</v>
      </c>
      <c r="D16" s="110"/>
      <c r="E16" s="110"/>
      <c r="F16" s="110"/>
      <c r="G16" s="110"/>
      <c r="H16" s="110"/>
      <c r="I16" s="110"/>
      <c r="J16" s="110"/>
      <c r="K16" s="111"/>
      <c r="L16" s="111"/>
      <c r="M16" s="122">
        <f>SUM(M17:O22)</f>
        <v>0</v>
      </c>
      <c r="N16" s="122"/>
      <c r="O16" s="122"/>
      <c r="P16" s="122">
        <f>SUM(P17:R22)</f>
        <v>0</v>
      </c>
      <c r="Q16" s="122"/>
      <c r="R16" s="122"/>
      <c r="S16" s="126">
        <f>IF($V$9=0,"",P16/$V$9)</f>
      </c>
      <c r="T16" s="126"/>
      <c r="U16" s="126"/>
      <c r="V16" s="123"/>
      <c r="W16" s="123"/>
      <c r="X16" s="123"/>
      <c r="Y16" s="125"/>
      <c r="Z16" s="2"/>
      <c r="AB16" s="40"/>
      <c r="AC16" s="40"/>
      <c r="AD16" s="40"/>
      <c r="AE16" s="40"/>
    </row>
    <row r="17" spans="1:31" ht="18" customHeight="1">
      <c r="A17" s="2"/>
      <c r="B17" s="14" t="s">
        <v>95</v>
      </c>
      <c r="C17" s="120" t="s">
        <v>101</v>
      </c>
      <c r="D17" s="120"/>
      <c r="E17" s="120"/>
      <c r="F17" s="120"/>
      <c r="G17" s="120"/>
      <c r="H17" s="120"/>
      <c r="I17" s="120"/>
      <c r="J17" s="120"/>
      <c r="K17" s="121"/>
      <c r="L17" s="121"/>
      <c r="M17" s="103"/>
      <c r="N17" s="103"/>
      <c r="O17" s="103"/>
      <c r="P17" s="103"/>
      <c r="Q17" s="103"/>
      <c r="R17" s="103"/>
      <c r="S17" s="96"/>
      <c r="T17" s="96"/>
      <c r="U17" s="96"/>
      <c r="V17" s="98"/>
      <c r="W17" s="98"/>
      <c r="X17" s="98"/>
      <c r="Y17" s="98"/>
      <c r="Z17" s="2"/>
      <c r="AB17" s="21" t="b">
        <f>IF(P17&gt;M17,FALSE,TRUE)</f>
        <v>1</v>
      </c>
      <c r="AC17" s="21" t="b">
        <f aca="true" t="shared" si="0" ref="AC17:AC23">IF(OR(V17&gt;=X17,V17=""),FALSE,TRUE)</f>
        <v>0</v>
      </c>
      <c r="AD17" s="21" t="b">
        <f>IF(X17&lt;$AH$12,TRUE,FALSE)</f>
        <v>1</v>
      </c>
      <c r="AE17" s="21" t="b">
        <f>IF(AND(AC17=TRUE,AD17=TRUE),TRUE,FALSE)</f>
        <v>0</v>
      </c>
    </row>
    <row r="18" spans="1:31" ht="18" customHeight="1">
      <c r="A18" s="2"/>
      <c r="B18" s="14" t="s">
        <v>96</v>
      </c>
      <c r="C18" s="120" t="s">
        <v>102</v>
      </c>
      <c r="D18" s="120"/>
      <c r="E18" s="120"/>
      <c r="F18" s="120"/>
      <c r="G18" s="120"/>
      <c r="H18" s="120"/>
      <c r="I18" s="120"/>
      <c r="J18" s="120"/>
      <c r="K18" s="121"/>
      <c r="L18" s="121"/>
      <c r="M18" s="103"/>
      <c r="N18" s="103"/>
      <c r="O18" s="103"/>
      <c r="P18" s="103"/>
      <c r="Q18" s="103"/>
      <c r="R18" s="103"/>
      <c r="S18" s="96"/>
      <c r="T18" s="96"/>
      <c r="U18" s="96"/>
      <c r="V18" s="118"/>
      <c r="W18" s="119"/>
      <c r="X18" s="98"/>
      <c r="Y18" s="98"/>
      <c r="Z18" s="2"/>
      <c r="AB18" s="21" t="b">
        <f aca="true" t="shared" si="1" ref="AB18:AB29">IF(P18&gt;M18,FALSE,TRUE)</f>
        <v>1</v>
      </c>
      <c r="AC18" s="21" t="b">
        <f t="shared" si="0"/>
        <v>0</v>
      </c>
      <c r="AD18" s="21" t="b">
        <f aca="true" t="shared" si="2" ref="AD18:AD23">IF(X18&lt;$AH$12,TRUE,FALSE)</f>
        <v>1</v>
      </c>
      <c r="AE18" s="21" t="b">
        <f aca="true" t="shared" si="3" ref="AE18:AE23">IF(AND(AC18=TRUE,AD18=TRUE),TRUE,FALSE)</f>
        <v>0</v>
      </c>
    </row>
    <row r="19" spans="1:31" ht="18" customHeight="1">
      <c r="A19" s="2"/>
      <c r="B19" s="14" t="s">
        <v>97</v>
      </c>
      <c r="C19" s="120" t="s">
        <v>103</v>
      </c>
      <c r="D19" s="120"/>
      <c r="E19" s="120"/>
      <c r="F19" s="120"/>
      <c r="G19" s="120"/>
      <c r="H19" s="120"/>
      <c r="I19" s="120"/>
      <c r="J19" s="120"/>
      <c r="K19" s="121"/>
      <c r="L19" s="121"/>
      <c r="M19" s="103"/>
      <c r="N19" s="103"/>
      <c r="O19" s="103"/>
      <c r="P19" s="103"/>
      <c r="Q19" s="103"/>
      <c r="R19" s="103"/>
      <c r="S19" s="96"/>
      <c r="T19" s="96"/>
      <c r="U19" s="96"/>
      <c r="V19" s="118"/>
      <c r="W19" s="119"/>
      <c r="X19" s="98"/>
      <c r="Y19" s="98"/>
      <c r="Z19" s="2"/>
      <c r="AB19" s="21" t="b">
        <f t="shared" si="1"/>
        <v>1</v>
      </c>
      <c r="AC19" s="21" t="b">
        <f t="shared" si="0"/>
        <v>0</v>
      </c>
      <c r="AD19" s="21" t="b">
        <f t="shared" si="2"/>
        <v>1</v>
      </c>
      <c r="AE19" s="21" t="b">
        <f t="shared" si="3"/>
        <v>0</v>
      </c>
    </row>
    <row r="20" spans="1:31" ht="18" customHeight="1">
      <c r="A20" s="2"/>
      <c r="B20" s="14" t="s">
        <v>98</v>
      </c>
      <c r="C20" s="120" t="s">
        <v>104</v>
      </c>
      <c r="D20" s="120"/>
      <c r="E20" s="120"/>
      <c r="F20" s="120"/>
      <c r="G20" s="120"/>
      <c r="H20" s="120"/>
      <c r="I20" s="120"/>
      <c r="J20" s="120"/>
      <c r="K20" s="121"/>
      <c r="L20" s="121"/>
      <c r="M20" s="103"/>
      <c r="N20" s="103"/>
      <c r="O20" s="103"/>
      <c r="P20" s="103"/>
      <c r="Q20" s="103"/>
      <c r="R20" s="103"/>
      <c r="S20" s="96"/>
      <c r="T20" s="96"/>
      <c r="U20" s="96"/>
      <c r="V20" s="118"/>
      <c r="W20" s="119"/>
      <c r="X20" s="98"/>
      <c r="Y20" s="98"/>
      <c r="Z20" s="2"/>
      <c r="AB20" s="21" t="b">
        <f t="shared" si="1"/>
        <v>1</v>
      </c>
      <c r="AC20" s="21" t="b">
        <f t="shared" si="0"/>
        <v>0</v>
      </c>
      <c r="AD20" s="21" t="b">
        <f t="shared" si="2"/>
        <v>1</v>
      </c>
      <c r="AE20" s="21" t="b">
        <f t="shared" si="3"/>
        <v>0</v>
      </c>
    </row>
    <row r="21" spans="1:31" ht="18" customHeight="1">
      <c r="A21" s="2"/>
      <c r="B21" s="14" t="s">
        <v>99</v>
      </c>
      <c r="C21" s="106" t="s">
        <v>112</v>
      </c>
      <c r="D21" s="106"/>
      <c r="E21" s="106"/>
      <c r="F21" s="106"/>
      <c r="G21" s="106"/>
      <c r="H21" s="106"/>
      <c r="I21" s="106"/>
      <c r="J21" s="106"/>
      <c r="K21" s="107"/>
      <c r="L21" s="107"/>
      <c r="M21" s="109"/>
      <c r="N21" s="109"/>
      <c r="O21" s="109"/>
      <c r="P21" s="103"/>
      <c r="Q21" s="103"/>
      <c r="R21" s="103"/>
      <c r="S21" s="117"/>
      <c r="T21" s="117"/>
      <c r="U21" s="117"/>
      <c r="V21" s="118"/>
      <c r="W21" s="119"/>
      <c r="X21" s="98"/>
      <c r="Y21" s="98"/>
      <c r="Z21" s="2"/>
      <c r="AB21" s="21" t="b">
        <f t="shared" si="1"/>
        <v>1</v>
      </c>
      <c r="AC21" s="21" t="b">
        <f t="shared" si="0"/>
        <v>0</v>
      </c>
      <c r="AD21" s="21" t="b">
        <f t="shared" si="2"/>
        <v>1</v>
      </c>
      <c r="AE21" s="21" t="b">
        <f t="shared" si="3"/>
        <v>0</v>
      </c>
    </row>
    <row r="22" spans="1:31" ht="18" customHeight="1">
      <c r="A22" s="2"/>
      <c r="B22" s="14" t="s">
        <v>100</v>
      </c>
      <c r="C22" s="106" t="s">
        <v>113</v>
      </c>
      <c r="D22" s="106"/>
      <c r="E22" s="106"/>
      <c r="F22" s="106"/>
      <c r="G22" s="106"/>
      <c r="H22" s="106"/>
      <c r="I22" s="106"/>
      <c r="J22" s="106"/>
      <c r="K22" s="107"/>
      <c r="L22" s="107"/>
      <c r="M22" s="109"/>
      <c r="N22" s="109"/>
      <c r="O22" s="109"/>
      <c r="P22" s="103"/>
      <c r="Q22" s="103"/>
      <c r="R22" s="103"/>
      <c r="S22" s="117"/>
      <c r="T22" s="117"/>
      <c r="U22" s="117"/>
      <c r="V22" s="118"/>
      <c r="W22" s="119"/>
      <c r="X22" s="98"/>
      <c r="Y22" s="98"/>
      <c r="Z22" s="2"/>
      <c r="AB22" s="21" t="b">
        <f t="shared" si="1"/>
        <v>1</v>
      </c>
      <c r="AC22" s="21" t="b">
        <f t="shared" si="0"/>
        <v>0</v>
      </c>
      <c r="AD22" s="21" t="b">
        <f t="shared" si="2"/>
        <v>1</v>
      </c>
      <c r="AE22" s="21" t="b">
        <f t="shared" si="3"/>
        <v>0</v>
      </c>
    </row>
    <row r="23" spans="1:31" ht="18" customHeight="1">
      <c r="A23" s="2"/>
      <c r="B23" s="15" t="s">
        <v>105</v>
      </c>
      <c r="C23" s="99" t="s">
        <v>106</v>
      </c>
      <c r="D23" s="99"/>
      <c r="E23" s="99"/>
      <c r="F23" s="99"/>
      <c r="G23" s="99"/>
      <c r="H23" s="99"/>
      <c r="I23" s="99"/>
      <c r="J23" s="99"/>
      <c r="K23" s="100"/>
      <c r="L23" s="100"/>
      <c r="M23" s="101"/>
      <c r="N23" s="101"/>
      <c r="O23" s="101"/>
      <c r="P23" s="103"/>
      <c r="Q23" s="103"/>
      <c r="R23" s="103"/>
      <c r="S23" s="104">
        <f>IF($V$9=0,"",P23/$V$9)</f>
      </c>
      <c r="T23" s="104"/>
      <c r="U23" s="104"/>
      <c r="V23" s="115"/>
      <c r="W23" s="116"/>
      <c r="X23" s="98"/>
      <c r="Y23" s="98"/>
      <c r="Z23" s="2"/>
      <c r="AB23" s="21" t="b">
        <f t="shared" si="1"/>
        <v>1</v>
      </c>
      <c r="AC23" s="21" t="b">
        <f t="shared" si="0"/>
        <v>0</v>
      </c>
      <c r="AD23" s="21" t="b">
        <f t="shared" si="2"/>
        <v>1</v>
      </c>
      <c r="AE23" s="21" t="b">
        <f t="shared" si="3"/>
        <v>0</v>
      </c>
    </row>
    <row r="24" spans="1:31" ht="18" customHeight="1">
      <c r="A24" s="2"/>
      <c r="B24" s="16" t="s">
        <v>107</v>
      </c>
      <c r="C24" s="110" t="s">
        <v>110</v>
      </c>
      <c r="D24" s="110"/>
      <c r="E24" s="110"/>
      <c r="F24" s="110"/>
      <c r="G24" s="110"/>
      <c r="H24" s="110"/>
      <c r="I24" s="110"/>
      <c r="J24" s="110"/>
      <c r="K24" s="111"/>
      <c r="L24" s="111"/>
      <c r="M24" s="95">
        <f>SUM(M25:O26)</f>
        <v>0</v>
      </c>
      <c r="N24" s="95"/>
      <c r="O24" s="95"/>
      <c r="P24" s="95">
        <f>SUM(P25:R26)</f>
        <v>0</v>
      </c>
      <c r="Q24" s="95"/>
      <c r="R24" s="95"/>
      <c r="S24" s="104">
        <f>IF($V$9=0,"",P24/$V$9)</f>
      </c>
      <c r="T24" s="104"/>
      <c r="U24" s="104"/>
      <c r="V24" s="92"/>
      <c r="W24" s="92"/>
      <c r="X24" s="92"/>
      <c r="Y24" s="92"/>
      <c r="Z24" s="2"/>
      <c r="AB24" s="40"/>
      <c r="AC24" s="40"/>
      <c r="AD24" s="40"/>
      <c r="AE24" s="40"/>
    </row>
    <row r="25" spans="1:31" ht="18" customHeight="1">
      <c r="A25" s="2"/>
      <c r="B25" s="14" t="s">
        <v>108</v>
      </c>
      <c r="C25" s="106" t="s">
        <v>114</v>
      </c>
      <c r="D25" s="106"/>
      <c r="E25" s="106"/>
      <c r="F25" s="106"/>
      <c r="G25" s="106"/>
      <c r="H25" s="106"/>
      <c r="I25" s="106"/>
      <c r="J25" s="106"/>
      <c r="K25" s="107"/>
      <c r="L25" s="107"/>
      <c r="M25" s="109"/>
      <c r="N25" s="109"/>
      <c r="O25" s="109"/>
      <c r="P25" s="103"/>
      <c r="Q25" s="103"/>
      <c r="R25" s="103"/>
      <c r="S25" s="96"/>
      <c r="T25" s="96"/>
      <c r="U25" s="96"/>
      <c r="V25" s="114"/>
      <c r="W25" s="114"/>
      <c r="X25" s="98"/>
      <c r="Y25" s="98"/>
      <c r="Z25" s="2"/>
      <c r="AB25" s="21" t="b">
        <f t="shared" si="1"/>
        <v>1</v>
      </c>
      <c r="AC25" s="21" t="b">
        <f>IF(OR(V25&gt;=X25,V25=""),FALSE,TRUE)</f>
        <v>0</v>
      </c>
      <c r="AD25" s="21" t="b">
        <f>IF(X25&lt;$AH$12,TRUE,FALSE)</f>
        <v>1</v>
      </c>
      <c r="AE25" s="21" t="b">
        <f>IF(AND(AC25=TRUE,AD25=TRUE),TRUE,FALSE)</f>
        <v>0</v>
      </c>
    </row>
    <row r="26" spans="1:31" ht="18" customHeight="1">
      <c r="A26" s="2"/>
      <c r="B26" s="14" t="s">
        <v>109</v>
      </c>
      <c r="C26" s="106" t="s">
        <v>111</v>
      </c>
      <c r="D26" s="106"/>
      <c r="E26" s="106"/>
      <c r="F26" s="106"/>
      <c r="G26" s="106"/>
      <c r="H26" s="106"/>
      <c r="I26" s="106"/>
      <c r="J26" s="106"/>
      <c r="K26" s="107"/>
      <c r="L26" s="107"/>
      <c r="M26" s="109"/>
      <c r="N26" s="109"/>
      <c r="O26" s="109"/>
      <c r="P26" s="103"/>
      <c r="Q26" s="103"/>
      <c r="R26" s="103"/>
      <c r="S26" s="96"/>
      <c r="T26" s="96"/>
      <c r="U26" s="96"/>
      <c r="V26" s="114"/>
      <c r="W26" s="114"/>
      <c r="X26" s="98"/>
      <c r="Y26" s="98"/>
      <c r="Z26" s="2"/>
      <c r="AB26" s="21" t="b">
        <f t="shared" si="1"/>
        <v>1</v>
      </c>
      <c r="AC26" s="21" t="b">
        <f>IF(OR(V26&gt;=X26,V26=""),FALSE,TRUE)</f>
        <v>0</v>
      </c>
      <c r="AD26" s="21" t="b">
        <f>IF(X26&lt;$AH$12,TRUE,FALSE)</f>
        <v>1</v>
      </c>
      <c r="AE26" s="21" t="b">
        <f>IF(AND(AC26=TRUE,AD26=TRUE),TRUE,FALSE)</f>
        <v>0</v>
      </c>
    </row>
    <row r="27" spans="1:31" ht="18" customHeight="1">
      <c r="A27" s="2"/>
      <c r="B27" s="16" t="s">
        <v>115</v>
      </c>
      <c r="C27" s="110" t="s">
        <v>118</v>
      </c>
      <c r="D27" s="110"/>
      <c r="E27" s="110"/>
      <c r="F27" s="110"/>
      <c r="G27" s="110"/>
      <c r="H27" s="110"/>
      <c r="I27" s="110"/>
      <c r="J27" s="110"/>
      <c r="K27" s="111"/>
      <c r="L27" s="111"/>
      <c r="M27" s="95">
        <f>SUM(M28:O29)</f>
        <v>0</v>
      </c>
      <c r="N27" s="95"/>
      <c r="O27" s="95"/>
      <c r="P27" s="95">
        <f>SUM(P28:R29)</f>
        <v>0</v>
      </c>
      <c r="Q27" s="95"/>
      <c r="R27" s="95"/>
      <c r="S27" s="104">
        <f>IF($V$9=0,"",P27/$V$9)</f>
      </c>
      <c r="T27" s="104"/>
      <c r="U27" s="104"/>
      <c r="V27" s="92"/>
      <c r="W27" s="92"/>
      <c r="X27" s="92"/>
      <c r="Y27" s="92"/>
      <c r="Z27" s="2"/>
      <c r="AB27" s="40"/>
      <c r="AC27" s="40"/>
      <c r="AD27" s="40"/>
      <c r="AE27" s="40"/>
    </row>
    <row r="28" spans="1:31" ht="18" customHeight="1">
      <c r="A28" s="2"/>
      <c r="B28" s="14" t="s">
        <v>116</v>
      </c>
      <c r="C28" s="106" t="s">
        <v>119</v>
      </c>
      <c r="D28" s="106"/>
      <c r="E28" s="106"/>
      <c r="F28" s="106"/>
      <c r="G28" s="106"/>
      <c r="H28" s="106"/>
      <c r="I28" s="106"/>
      <c r="J28" s="106"/>
      <c r="K28" s="107"/>
      <c r="L28" s="107"/>
      <c r="M28" s="109"/>
      <c r="N28" s="109"/>
      <c r="O28" s="109"/>
      <c r="P28" s="103"/>
      <c r="Q28" s="103"/>
      <c r="R28" s="103"/>
      <c r="S28" s="96"/>
      <c r="T28" s="96"/>
      <c r="U28" s="96"/>
      <c r="V28" s="97">
        <v>39722</v>
      </c>
      <c r="W28" s="97"/>
      <c r="X28" s="97">
        <v>40057</v>
      </c>
      <c r="Y28" s="97"/>
      <c r="Z28" s="2"/>
      <c r="AB28" s="21" t="b">
        <f t="shared" si="1"/>
        <v>1</v>
      </c>
      <c r="AC28" s="40"/>
      <c r="AD28" s="40"/>
      <c r="AE28" s="40"/>
    </row>
    <row r="29" spans="1:31" ht="18" customHeight="1">
      <c r="A29" s="2"/>
      <c r="B29" s="14" t="s">
        <v>117</v>
      </c>
      <c r="C29" s="106" t="s">
        <v>120</v>
      </c>
      <c r="D29" s="106"/>
      <c r="E29" s="106"/>
      <c r="F29" s="106"/>
      <c r="G29" s="106"/>
      <c r="H29" s="106"/>
      <c r="I29" s="106"/>
      <c r="J29" s="106"/>
      <c r="K29" s="107"/>
      <c r="L29" s="107"/>
      <c r="M29" s="109"/>
      <c r="N29" s="109"/>
      <c r="O29" s="109"/>
      <c r="P29" s="103"/>
      <c r="Q29" s="103"/>
      <c r="R29" s="103"/>
      <c r="S29" s="96"/>
      <c r="T29" s="96"/>
      <c r="U29" s="96"/>
      <c r="V29" s="97">
        <v>39722</v>
      </c>
      <c r="W29" s="97"/>
      <c r="X29" s="97">
        <v>40057</v>
      </c>
      <c r="Y29" s="97"/>
      <c r="Z29" s="2"/>
      <c r="AB29" s="21" t="b">
        <f t="shared" si="1"/>
        <v>1</v>
      </c>
      <c r="AC29" s="40"/>
      <c r="AD29" s="40"/>
      <c r="AE29" s="40"/>
    </row>
    <row r="30" spans="1:31" ht="18" customHeight="1">
      <c r="A30" s="2"/>
      <c r="B30" s="16" t="s">
        <v>121</v>
      </c>
      <c r="C30" s="110" t="s">
        <v>129</v>
      </c>
      <c r="D30" s="110"/>
      <c r="E30" s="110"/>
      <c r="F30" s="110"/>
      <c r="G30" s="110"/>
      <c r="H30" s="110"/>
      <c r="I30" s="110"/>
      <c r="J30" s="110"/>
      <c r="K30" s="111"/>
      <c r="L30" s="111"/>
      <c r="M30" s="112"/>
      <c r="N30" s="112"/>
      <c r="O30" s="112"/>
      <c r="P30" s="95">
        <f>SUM(P31:R36)</f>
        <v>0</v>
      </c>
      <c r="Q30" s="95"/>
      <c r="R30" s="95"/>
      <c r="S30" s="104">
        <f>IF($V$9=0,"",P30/$V$9)</f>
      </c>
      <c r="T30" s="104"/>
      <c r="U30" s="104"/>
      <c r="V30" s="92"/>
      <c r="W30" s="92"/>
      <c r="X30" s="92"/>
      <c r="Y30" s="92"/>
      <c r="Z30" s="2"/>
      <c r="AB30" s="40"/>
      <c r="AC30" s="40"/>
      <c r="AD30" s="40"/>
      <c r="AE30" s="40"/>
    </row>
    <row r="31" spans="1:31" ht="18" customHeight="1">
      <c r="A31" s="2"/>
      <c r="B31" s="14" t="s">
        <v>122</v>
      </c>
      <c r="C31" s="106" t="s">
        <v>130</v>
      </c>
      <c r="D31" s="106"/>
      <c r="E31" s="106"/>
      <c r="F31" s="106"/>
      <c r="G31" s="106"/>
      <c r="H31" s="106"/>
      <c r="I31" s="106"/>
      <c r="J31" s="106"/>
      <c r="K31" s="107"/>
      <c r="L31" s="107"/>
      <c r="M31" s="108"/>
      <c r="N31" s="108"/>
      <c r="O31" s="108"/>
      <c r="P31" s="109"/>
      <c r="Q31" s="109"/>
      <c r="R31" s="109"/>
      <c r="S31" s="96"/>
      <c r="T31" s="96"/>
      <c r="U31" s="96"/>
      <c r="V31" s="97">
        <v>39722</v>
      </c>
      <c r="W31" s="97"/>
      <c r="X31" s="97">
        <v>40057</v>
      </c>
      <c r="Y31" s="97"/>
      <c r="Z31" s="2"/>
      <c r="AB31" s="40"/>
      <c r="AC31" s="40"/>
      <c r="AD31" s="40"/>
      <c r="AE31" s="40"/>
    </row>
    <row r="32" spans="1:31" ht="18" customHeight="1">
      <c r="A32" s="2"/>
      <c r="B32" s="14" t="s">
        <v>123</v>
      </c>
      <c r="C32" s="106" t="s">
        <v>131</v>
      </c>
      <c r="D32" s="106"/>
      <c r="E32" s="106"/>
      <c r="F32" s="106"/>
      <c r="G32" s="106"/>
      <c r="H32" s="106"/>
      <c r="I32" s="106"/>
      <c r="J32" s="106"/>
      <c r="K32" s="107"/>
      <c r="L32" s="107"/>
      <c r="M32" s="108"/>
      <c r="N32" s="108"/>
      <c r="O32" s="108"/>
      <c r="P32" s="109"/>
      <c r="Q32" s="109"/>
      <c r="R32" s="109"/>
      <c r="S32" s="96"/>
      <c r="T32" s="96"/>
      <c r="U32" s="96"/>
      <c r="V32" s="97">
        <v>39722</v>
      </c>
      <c r="W32" s="97"/>
      <c r="X32" s="97">
        <v>40057</v>
      </c>
      <c r="Y32" s="97"/>
      <c r="Z32" s="2"/>
      <c r="AB32" s="40"/>
      <c r="AC32" s="40"/>
      <c r="AD32" s="40"/>
      <c r="AE32" s="40"/>
    </row>
    <row r="33" spans="1:31" ht="18" customHeight="1">
      <c r="A33" s="2"/>
      <c r="B33" s="14" t="s">
        <v>124</v>
      </c>
      <c r="C33" s="106" t="s">
        <v>132</v>
      </c>
      <c r="D33" s="106"/>
      <c r="E33" s="106"/>
      <c r="F33" s="106"/>
      <c r="G33" s="106"/>
      <c r="H33" s="106"/>
      <c r="I33" s="106"/>
      <c r="J33" s="106"/>
      <c r="K33" s="107"/>
      <c r="L33" s="107"/>
      <c r="M33" s="108"/>
      <c r="N33" s="108"/>
      <c r="O33" s="108"/>
      <c r="P33" s="109"/>
      <c r="Q33" s="109"/>
      <c r="R33" s="109"/>
      <c r="S33" s="96"/>
      <c r="T33" s="96"/>
      <c r="U33" s="96"/>
      <c r="V33" s="97">
        <v>39722</v>
      </c>
      <c r="W33" s="97"/>
      <c r="X33" s="97">
        <v>40057</v>
      </c>
      <c r="Y33" s="97"/>
      <c r="Z33" s="2"/>
      <c r="AB33" s="40"/>
      <c r="AC33" s="40"/>
      <c r="AD33" s="40"/>
      <c r="AE33" s="40"/>
    </row>
    <row r="34" spans="1:31" ht="18" customHeight="1">
      <c r="A34" s="2"/>
      <c r="B34" s="14" t="s">
        <v>125</v>
      </c>
      <c r="C34" s="106" t="s">
        <v>134</v>
      </c>
      <c r="D34" s="106"/>
      <c r="E34" s="106"/>
      <c r="F34" s="106"/>
      <c r="G34" s="106"/>
      <c r="H34" s="106"/>
      <c r="I34" s="106"/>
      <c r="J34" s="106"/>
      <c r="K34" s="113"/>
      <c r="L34" s="113"/>
      <c r="M34" s="108"/>
      <c r="N34" s="108"/>
      <c r="O34" s="108"/>
      <c r="P34" s="109"/>
      <c r="Q34" s="109"/>
      <c r="R34" s="109"/>
      <c r="S34" s="96"/>
      <c r="T34" s="96"/>
      <c r="U34" s="96"/>
      <c r="V34" s="97">
        <v>39722</v>
      </c>
      <c r="W34" s="97"/>
      <c r="X34" s="97">
        <v>40057</v>
      </c>
      <c r="Y34" s="97"/>
      <c r="Z34" s="2"/>
      <c r="AB34" s="40"/>
      <c r="AC34" s="40"/>
      <c r="AD34" s="40"/>
      <c r="AE34" s="40"/>
    </row>
    <row r="35" spans="1:31" ht="18" customHeight="1">
      <c r="A35" s="2"/>
      <c r="B35" s="14" t="s">
        <v>126</v>
      </c>
      <c r="C35" s="106" t="s">
        <v>135</v>
      </c>
      <c r="D35" s="106"/>
      <c r="E35" s="106"/>
      <c r="F35" s="106"/>
      <c r="G35" s="106"/>
      <c r="H35" s="106"/>
      <c r="I35" s="106"/>
      <c r="J35" s="106"/>
      <c r="K35" s="107"/>
      <c r="L35" s="107"/>
      <c r="M35" s="108"/>
      <c r="N35" s="108"/>
      <c r="O35" s="108"/>
      <c r="P35" s="109"/>
      <c r="Q35" s="109"/>
      <c r="R35" s="109"/>
      <c r="S35" s="96"/>
      <c r="T35" s="96"/>
      <c r="U35" s="96"/>
      <c r="V35" s="114"/>
      <c r="W35" s="114"/>
      <c r="X35" s="98"/>
      <c r="Y35" s="98"/>
      <c r="Z35" s="2"/>
      <c r="AB35" s="40"/>
      <c r="AC35" s="21" t="b">
        <f>IF(OR(V35&gt;=X35,V35=""),FALSE,TRUE)</f>
        <v>0</v>
      </c>
      <c r="AD35" s="21" t="b">
        <f>IF(X35&lt;$AH$12,TRUE,FALSE)</f>
        <v>1</v>
      </c>
      <c r="AE35" s="21" t="b">
        <f>IF(AND(AC35=TRUE,AD35=TRUE),TRUE,FALSE)</f>
        <v>0</v>
      </c>
    </row>
    <row r="36" spans="1:31" ht="18" customHeight="1">
      <c r="A36" s="2"/>
      <c r="B36" s="14" t="s">
        <v>127</v>
      </c>
      <c r="C36" s="106" t="s">
        <v>136</v>
      </c>
      <c r="D36" s="106"/>
      <c r="E36" s="106"/>
      <c r="F36" s="106"/>
      <c r="G36" s="106"/>
      <c r="H36" s="106"/>
      <c r="I36" s="106"/>
      <c r="J36" s="106"/>
      <c r="K36" s="107"/>
      <c r="L36" s="107"/>
      <c r="M36" s="108"/>
      <c r="N36" s="108"/>
      <c r="O36" s="108"/>
      <c r="P36" s="109"/>
      <c r="Q36" s="109"/>
      <c r="R36" s="109"/>
      <c r="S36" s="96"/>
      <c r="T36" s="96"/>
      <c r="U36" s="96"/>
      <c r="V36" s="114"/>
      <c r="W36" s="114"/>
      <c r="X36" s="98"/>
      <c r="Y36" s="98"/>
      <c r="Z36" s="2"/>
      <c r="AB36" s="40"/>
      <c r="AC36" s="21" t="b">
        <f>IF(OR(V36&gt;=X36,V36=""),FALSE,TRUE)</f>
        <v>0</v>
      </c>
      <c r="AD36" s="21" t="b">
        <f>IF(X36&lt;$AH$12,TRUE,FALSE)</f>
        <v>1</v>
      </c>
      <c r="AE36" s="21" t="b">
        <f>IF(AND(AC36=TRUE,AD36=TRUE),TRUE,FALSE)</f>
        <v>0</v>
      </c>
    </row>
    <row r="37" spans="1:31" ht="18" customHeight="1">
      <c r="A37" s="2"/>
      <c r="B37" s="15" t="s">
        <v>128</v>
      </c>
      <c r="C37" s="99" t="s">
        <v>133</v>
      </c>
      <c r="D37" s="99"/>
      <c r="E37" s="99"/>
      <c r="F37" s="99"/>
      <c r="G37" s="99"/>
      <c r="H37" s="99"/>
      <c r="I37" s="99"/>
      <c r="J37" s="99"/>
      <c r="K37" s="100"/>
      <c r="L37" s="100"/>
      <c r="M37" s="101"/>
      <c r="N37" s="101"/>
      <c r="O37" s="101"/>
      <c r="P37" s="103"/>
      <c r="Q37" s="103"/>
      <c r="R37" s="103"/>
      <c r="S37" s="104">
        <f>IF($V$9=0,"",P37/$V$9)</f>
      </c>
      <c r="T37" s="104"/>
      <c r="U37" s="104"/>
      <c r="V37" s="105"/>
      <c r="W37" s="105"/>
      <c r="X37" s="98"/>
      <c r="Y37" s="98"/>
      <c r="Z37" s="2"/>
      <c r="AB37" s="21" t="b">
        <f>IF(P37&gt;M37,FALSE,TRUE)</f>
        <v>1</v>
      </c>
      <c r="AC37" s="21" t="b">
        <f>IF(OR(V37&gt;=X37,V37=""),FALSE,TRUE)</f>
        <v>0</v>
      </c>
      <c r="AD37" s="21" t="b">
        <f>IF(X37&lt;$AH$12,TRUE,FALSE)</f>
        <v>1</v>
      </c>
      <c r="AE37" s="21" t="b">
        <f>IF(AND(AC37=TRUE,AD37=TRUE),TRUE,FALSE)</f>
        <v>0</v>
      </c>
    </row>
    <row r="38" spans="1:26" ht="18" customHeight="1">
      <c r="A38" s="2"/>
      <c r="B38" s="2"/>
      <c r="C38" s="2"/>
      <c r="D38" s="2"/>
      <c r="E38" s="2"/>
      <c r="F38" s="2"/>
      <c r="G38" s="2"/>
      <c r="H38" s="2"/>
      <c r="I38" s="2"/>
      <c r="J38" s="2"/>
      <c r="K38" s="2"/>
      <c r="L38" s="2"/>
      <c r="M38" s="50"/>
      <c r="N38" s="50"/>
      <c r="O38" s="50"/>
      <c r="P38" s="50"/>
      <c r="Q38" s="50"/>
      <c r="R38" s="50"/>
      <c r="S38" s="50"/>
      <c r="T38" s="50"/>
      <c r="U38" s="50"/>
      <c r="V38" s="50"/>
      <c r="W38" s="50"/>
      <c r="X38" s="50"/>
      <c r="Y38" s="50"/>
      <c r="Z38" s="2"/>
    </row>
    <row r="39" spans="1:31" ht="18" customHeight="1">
      <c r="A39" s="2"/>
      <c r="B39" s="16" t="s">
        <v>137</v>
      </c>
      <c r="C39" s="110" t="s">
        <v>142</v>
      </c>
      <c r="D39" s="110"/>
      <c r="E39" s="110"/>
      <c r="F39" s="110"/>
      <c r="G39" s="110"/>
      <c r="H39" s="110"/>
      <c r="I39" s="110"/>
      <c r="J39" s="110"/>
      <c r="K39" s="111"/>
      <c r="L39" s="111"/>
      <c r="M39" s="112"/>
      <c r="N39" s="112"/>
      <c r="O39" s="112"/>
      <c r="P39" s="95">
        <f>SUM(P40:R43)</f>
        <v>0</v>
      </c>
      <c r="Q39" s="95"/>
      <c r="R39" s="95"/>
      <c r="S39" s="104">
        <f>IF($V$9=0,"",P39/$V$9)</f>
      </c>
      <c r="T39" s="104"/>
      <c r="U39" s="104"/>
      <c r="V39" s="92"/>
      <c r="W39" s="92"/>
      <c r="X39" s="92"/>
      <c r="Y39" s="92"/>
      <c r="Z39" s="2"/>
      <c r="AB39" s="40"/>
      <c r="AC39" s="40"/>
      <c r="AD39" s="40"/>
      <c r="AE39" s="40"/>
    </row>
    <row r="40" spans="1:31" ht="18" customHeight="1">
      <c r="A40" s="2"/>
      <c r="B40" s="14" t="s">
        <v>138</v>
      </c>
      <c r="C40" s="106" t="s">
        <v>143</v>
      </c>
      <c r="D40" s="106"/>
      <c r="E40" s="106"/>
      <c r="F40" s="106"/>
      <c r="G40" s="106"/>
      <c r="H40" s="106"/>
      <c r="I40" s="106"/>
      <c r="J40" s="106"/>
      <c r="K40" s="107"/>
      <c r="L40" s="107"/>
      <c r="M40" s="108"/>
      <c r="N40" s="108"/>
      <c r="O40" s="108"/>
      <c r="P40" s="109"/>
      <c r="Q40" s="109"/>
      <c r="R40" s="109"/>
      <c r="S40" s="96"/>
      <c r="T40" s="96"/>
      <c r="U40" s="96"/>
      <c r="V40" s="97">
        <v>39722</v>
      </c>
      <c r="W40" s="97"/>
      <c r="X40" s="97">
        <v>40057</v>
      </c>
      <c r="Y40" s="97"/>
      <c r="Z40" s="2"/>
      <c r="AB40" s="40"/>
      <c r="AC40" s="40"/>
      <c r="AD40" s="40"/>
      <c r="AE40" s="40"/>
    </row>
    <row r="41" spans="1:31" ht="18" customHeight="1">
      <c r="A41" s="2"/>
      <c r="B41" s="14" t="s">
        <v>139</v>
      </c>
      <c r="C41" s="106" t="s">
        <v>144</v>
      </c>
      <c r="D41" s="106"/>
      <c r="E41" s="106"/>
      <c r="F41" s="106"/>
      <c r="G41" s="106"/>
      <c r="H41" s="106"/>
      <c r="I41" s="106"/>
      <c r="J41" s="106"/>
      <c r="K41" s="107"/>
      <c r="L41" s="107"/>
      <c r="M41" s="108"/>
      <c r="N41" s="108"/>
      <c r="O41" s="108"/>
      <c r="P41" s="109"/>
      <c r="Q41" s="109"/>
      <c r="R41" s="109"/>
      <c r="S41" s="96"/>
      <c r="T41" s="96"/>
      <c r="U41" s="96"/>
      <c r="V41" s="97">
        <v>39722</v>
      </c>
      <c r="W41" s="97"/>
      <c r="X41" s="97">
        <v>40057</v>
      </c>
      <c r="Y41" s="97"/>
      <c r="Z41" s="2"/>
      <c r="AB41" s="40"/>
      <c r="AC41" s="40"/>
      <c r="AD41" s="40"/>
      <c r="AE41" s="40"/>
    </row>
    <row r="42" spans="1:31" ht="18" customHeight="1">
      <c r="A42" s="2"/>
      <c r="B42" s="14" t="s">
        <v>140</v>
      </c>
      <c r="C42" s="106" t="s">
        <v>145</v>
      </c>
      <c r="D42" s="106"/>
      <c r="E42" s="106"/>
      <c r="F42" s="106"/>
      <c r="G42" s="106"/>
      <c r="H42" s="106"/>
      <c r="I42" s="106"/>
      <c r="J42" s="106"/>
      <c r="K42" s="107"/>
      <c r="L42" s="107"/>
      <c r="M42" s="108"/>
      <c r="N42" s="108"/>
      <c r="O42" s="108"/>
      <c r="P42" s="109"/>
      <c r="Q42" s="109"/>
      <c r="R42" s="109"/>
      <c r="S42" s="96"/>
      <c r="T42" s="96"/>
      <c r="U42" s="96"/>
      <c r="V42" s="97">
        <v>39722</v>
      </c>
      <c r="W42" s="97"/>
      <c r="X42" s="97">
        <v>40057</v>
      </c>
      <c r="Y42" s="97"/>
      <c r="Z42" s="2"/>
      <c r="AB42" s="40"/>
      <c r="AC42" s="40"/>
      <c r="AD42" s="40"/>
      <c r="AE42" s="40"/>
    </row>
    <row r="43" spans="1:31" ht="18" customHeight="1">
      <c r="A43" s="2"/>
      <c r="B43" s="14" t="s">
        <v>141</v>
      </c>
      <c r="C43" s="106" t="s">
        <v>146</v>
      </c>
      <c r="D43" s="106"/>
      <c r="E43" s="106"/>
      <c r="F43" s="106"/>
      <c r="G43" s="106"/>
      <c r="H43" s="106"/>
      <c r="I43" s="106"/>
      <c r="J43" s="106"/>
      <c r="K43" s="113"/>
      <c r="L43" s="113"/>
      <c r="M43" s="108"/>
      <c r="N43" s="108"/>
      <c r="O43" s="108"/>
      <c r="P43" s="109"/>
      <c r="Q43" s="109"/>
      <c r="R43" s="109"/>
      <c r="S43" s="96"/>
      <c r="T43" s="96"/>
      <c r="U43" s="96"/>
      <c r="V43" s="97">
        <v>39722</v>
      </c>
      <c r="W43" s="97"/>
      <c r="X43" s="97">
        <v>40057</v>
      </c>
      <c r="Y43" s="97"/>
      <c r="Z43" s="2"/>
      <c r="AB43" s="40"/>
      <c r="AC43" s="40"/>
      <c r="AD43" s="40"/>
      <c r="AE43" s="40"/>
    </row>
    <row r="44" spans="1:31" ht="18" customHeight="1">
      <c r="A44" s="2"/>
      <c r="B44" s="16" t="s">
        <v>147</v>
      </c>
      <c r="C44" s="110" t="s">
        <v>150</v>
      </c>
      <c r="D44" s="110"/>
      <c r="E44" s="110"/>
      <c r="F44" s="110"/>
      <c r="G44" s="110"/>
      <c r="H44" s="110"/>
      <c r="I44" s="110"/>
      <c r="J44" s="110"/>
      <c r="K44" s="111"/>
      <c r="L44" s="111"/>
      <c r="M44" s="112"/>
      <c r="N44" s="112"/>
      <c r="O44" s="112"/>
      <c r="P44" s="95">
        <f>SUM(P45:R46)</f>
        <v>0</v>
      </c>
      <c r="Q44" s="95"/>
      <c r="R44" s="95"/>
      <c r="S44" s="104">
        <f>IF($V$9=0,"",P44/$V$9)</f>
      </c>
      <c r="T44" s="104"/>
      <c r="U44" s="104"/>
      <c r="V44" s="92"/>
      <c r="W44" s="92"/>
      <c r="X44" s="92"/>
      <c r="Y44" s="92"/>
      <c r="Z44" s="2"/>
      <c r="AB44" s="40"/>
      <c r="AC44" s="40"/>
      <c r="AD44" s="40"/>
      <c r="AE44" s="40"/>
    </row>
    <row r="45" spans="1:31" ht="18" customHeight="1">
      <c r="A45" s="2"/>
      <c r="B45" s="14" t="s">
        <v>148</v>
      </c>
      <c r="C45" s="106" t="s">
        <v>151</v>
      </c>
      <c r="D45" s="106"/>
      <c r="E45" s="106"/>
      <c r="F45" s="106"/>
      <c r="G45" s="106"/>
      <c r="H45" s="106"/>
      <c r="I45" s="106"/>
      <c r="J45" s="106"/>
      <c r="K45" s="107"/>
      <c r="L45" s="107"/>
      <c r="M45" s="108"/>
      <c r="N45" s="108"/>
      <c r="O45" s="108"/>
      <c r="P45" s="109"/>
      <c r="Q45" s="109"/>
      <c r="R45" s="109"/>
      <c r="S45" s="96"/>
      <c r="T45" s="96"/>
      <c r="U45" s="96"/>
      <c r="V45" s="97">
        <v>39722</v>
      </c>
      <c r="W45" s="97"/>
      <c r="X45" s="97">
        <v>40057</v>
      </c>
      <c r="Y45" s="97"/>
      <c r="Z45" s="2"/>
      <c r="AB45" s="40"/>
      <c r="AC45" s="40"/>
      <c r="AD45" s="40"/>
      <c r="AE45" s="40"/>
    </row>
    <row r="46" spans="1:31" ht="18" customHeight="1">
      <c r="A46" s="2"/>
      <c r="B46" s="14" t="s">
        <v>149</v>
      </c>
      <c r="C46" s="106" t="s">
        <v>152</v>
      </c>
      <c r="D46" s="106"/>
      <c r="E46" s="106"/>
      <c r="F46" s="106"/>
      <c r="G46" s="106"/>
      <c r="H46" s="106"/>
      <c r="I46" s="106"/>
      <c r="J46" s="106"/>
      <c r="K46" s="107"/>
      <c r="L46" s="107"/>
      <c r="M46" s="108"/>
      <c r="N46" s="108"/>
      <c r="O46" s="108"/>
      <c r="P46" s="109"/>
      <c r="Q46" s="109"/>
      <c r="R46" s="109"/>
      <c r="S46" s="96"/>
      <c r="T46" s="96"/>
      <c r="U46" s="96"/>
      <c r="V46" s="97">
        <v>40087</v>
      </c>
      <c r="W46" s="97"/>
      <c r="X46" s="97">
        <v>40422</v>
      </c>
      <c r="Y46" s="97"/>
      <c r="Z46" s="2"/>
      <c r="AB46" s="40"/>
      <c r="AC46" s="40"/>
      <c r="AD46" s="40"/>
      <c r="AE46" s="40"/>
    </row>
    <row r="47" spans="1:31" ht="18" customHeight="1">
      <c r="A47" s="2"/>
      <c r="B47" s="16" t="s">
        <v>153</v>
      </c>
      <c r="C47" s="110" t="s">
        <v>154</v>
      </c>
      <c r="D47" s="110"/>
      <c r="E47" s="110"/>
      <c r="F47" s="110"/>
      <c r="G47" s="110"/>
      <c r="H47" s="110"/>
      <c r="I47" s="110"/>
      <c r="J47" s="110"/>
      <c r="K47" s="111"/>
      <c r="L47" s="111"/>
      <c r="M47" s="112"/>
      <c r="N47" s="112"/>
      <c r="O47" s="112"/>
      <c r="P47" s="95">
        <f>SUM(CONTRACTS!R17:U32)</f>
        <v>0</v>
      </c>
      <c r="Q47" s="95"/>
      <c r="R47" s="95"/>
      <c r="S47" s="104">
        <f>IF($V$9=0,"",P47/$V$9)</f>
      </c>
      <c r="T47" s="104"/>
      <c r="U47" s="104"/>
      <c r="V47" s="92"/>
      <c r="W47" s="92"/>
      <c r="X47" s="92"/>
      <c r="Y47" s="92"/>
      <c r="Z47" s="2"/>
      <c r="AB47" s="40"/>
      <c r="AC47" s="40"/>
      <c r="AD47" s="40"/>
      <c r="AE47" s="40"/>
    </row>
    <row r="48" spans="1:31" ht="18" customHeight="1">
      <c r="A48" s="2"/>
      <c r="B48" s="15" t="s">
        <v>155</v>
      </c>
      <c r="C48" s="99" t="s">
        <v>156</v>
      </c>
      <c r="D48" s="99"/>
      <c r="E48" s="99"/>
      <c r="F48" s="99"/>
      <c r="G48" s="99"/>
      <c r="H48" s="99"/>
      <c r="I48" s="99"/>
      <c r="J48" s="99"/>
      <c r="K48" s="100"/>
      <c r="L48" s="100"/>
      <c r="M48" s="101"/>
      <c r="N48" s="101"/>
      <c r="O48" s="101"/>
      <c r="P48" s="103"/>
      <c r="Q48" s="103"/>
      <c r="R48" s="103"/>
      <c r="S48" s="104">
        <f>IF($V$9=0,"",P48/$V$9)</f>
      </c>
      <c r="T48" s="104"/>
      <c r="U48" s="104"/>
      <c r="V48" s="105"/>
      <c r="W48" s="105"/>
      <c r="X48" s="98"/>
      <c r="Y48" s="98"/>
      <c r="Z48" s="2"/>
      <c r="AB48" s="21" t="b">
        <f>IF(P48&gt;M48,FALSE,TRUE)</f>
        <v>1</v>
      </c>
      <c r="AC48" s="21" t="b">
        <f>IF(OR(V48&gt;=X48,V48=""),FALSE,TRUE)</f>
        <v>0</v>
      </c>
      <c r="AD48" s="21" t="b">
        <f>IF(X48&lt;$AH$12,TRUE,FALSE)</f>
        <v>1</v>
      </c>
      <c r="AE48" s="21" t="b">
        <f>IF(AND(AC48=TRUE,AD48=TRUE),TRUE,FALSE)</f>
        <v>0</v>
      </c>
    </row>
    <row r="49" spans="1:31" ht="18" customHeight="1">
      <c r="A49" s="2"/>
      <c r="B49" s="102" t="s">
        <v>157</v>
      </c>
      <c r="C49" s="102"/>
      <c r="D49" s="102"/>
      <c r="E49" s="102"/>
      <c r="F49" s="102"/>
      <c r="G49" s="102"/>
      <c r="H49" s="102"/>
      <c r="I49" s="102"/>
      <c r="J49" s="102"/>
      <c r="K49" s="102"/>
      <c r="L49" s="102"/>
      <c r="M49" s="95">
        <f>+M16+M23+M24+M27+M37+M48</f>
        <v>0</v>
      </c>
      <c r="N49" s="95"/>
      <c r="O49" s="95"/>
      <c r="P49" s="95">
        <f>+P16+P23+P24+P27+P30+P37+P39+P44+P47+P48</f>
        <v>0</v>
      </c>
      <c r="Q49" s="95"/>
      <c r="R49" s="95"/>
      <c r="S49" s="96"/>
      <c r="T49" s="96"/>
      <c r="U49" s="96"/>
      <c r="V49" s="92"/>
      <c r="W49" s="92"/>
      <c r="X49" s="92"/>
      <c r="Y49" s="92"/>
      <c r="Z49" s="2"/>
      <c r="AB49" s="40"/>
      <c r="AC49" s="40"/>
      <c r="AD49" s="40"/>
      <c r="AE49" s="40"/>
    </row>
    <row r="50" spans="1:26" ht="16.5">
      <c r="A50" s="2"/>
      <c r="B50" s="4"/>
      <c r="C50" s="4"/>
      <c r="D50" s="4"/>
      <c r="E50" s="4"/>
      <c r="F50" s="4"/>
      <c r="G50" s="4"/>
      <c r="H50" s="4"/>
      <c r="I50" s="4"/>
      <c r="J50" s="4"/>
      <c r="K50" s="4"/>
      <c r="L50" s="4"/>
      <c r="M50" s="4"/>
      <c r="N50" s="4"/>
      <c r="O50" s="4"/>
      <c r="P50" s="4"/>
      <c r="Q50" s="4"/>
      <c r="R50" s="4"/>
      <c r="S50" s="4"/>
      <c r="T50" s="4"/>
      <c r="U50" s="4"/>
      <c r="V50" s="4"/>
      <c r="W50" s="4"/>
      <c r="X50" s="4"/>
      <c r="Y50" s="2"/>
      <c r="Z50" s="2"/>
    </row>
    <row r="55" spans="13:25" ht="15.75" hidden="1">
      <c r="M55" s="34"/>
      <c r="N55" s="34"/>
      <c r="O55" s="34"/>
      <c r="P55" s="85" t="s">
        <v>205</v>
      </c>
      <c r="Q55" s="90"/>
      <c r="R55" s="91"/>
      <c r="V55" s="85" t="s">
        <v>206</v>
      </c>
      <c r="W55" s="86"/>
      <c r="X55" s="85" t="s">
        <v>207</v>
      </c>
      <c r="Y55" s="87"/>
    </row>
    <row r="56" spans="13:25" ht="15.75" hidden="1">
      <c r="M56" s="83" t="s">
        <v>209</v>
      </c>
      <c r="N56" s="83"/>
      <c r="O56" s="83"/>
      <c r="P56" s="84">
        <f>+P16+P23+P24+P27+P30+P37+P39+P44+P47+P48</f>
        <v>0</v>
      </c>
      <c r="Q56" s="84"/>
      <c r="R56" s="84"/>
      <c r="V56" s="93"/>
      <c r="W56" s="93"/>
      <c r="X56" s="93"/>
      <c r="Y56" s="93"/>
    </row>
    <row r="57" spans="13:25" ht="15.75" hidden="1">
      <c r="M57" s="35"/>
      <c r="N57" s="35"/>
      <c r="O57" s="35"/>
      <c r="P57" s="34"/>
      <c r="Q57" s="34"/>
      <c r="R57" s="34"/>
      <c r="V57" s="94"/>
      <c r="W57" s="94"/>
      <c r="X57" s="94"/>
      <c r="Y57" s="94"/>
    </row>
    <row r="58" spans="13:25" ht="15.75" hidden="1">
      <c r="M58" s="83" t="s">
        <v>204</v>
      </c>
      <c r="N58" s="83"/>
      <c r="O58" s="83"/>
      <c r="P58" s="84">
        <f>COUNTIF(P17:R23,"&gt;0")+COUNTIF(P25:R26,"&gt;0")+COUNTIF(P35:R37,"&gt;0")+COUNTIF(P48,"&gt;0")</f>
        <v>0</v>
      </c>
      <c r="Q58" s="84"/>
      <c r="R58" s="84"/>
      <c r="V58" s="88">
        <f>COUNTIF(V17:W23,"&gt;0")+COUNTIF(V25:W26,"&gt;0")+COUNTIF(V35:W37,"&gt;0")+COUNTIF(V48,"&gt;0")</f>
        <v>0</v>
      </c>
      <c r="W58" s="89"/>
      <c r="X58" s="88">
        <f>COUNTIF(X17:Y23,"&gt;0")+COUNTIF(X25:Y26,"&gt;0")+COUNTIF(X35:Y37,"&gt;0")+COUNTIF(X48,"&gt;0")</f>
        <v>0</v>
      </c>
      <c r="Y58" s="89"/>
    </row>
    <row r="60" spans="13:18" ht="15.75" hidden="1">
      <c r="M60" s="83" t="s">
        <v>208</v>
      </c>
      <c r="N60" s="83"/>
      <c r="O60" s="83"/>
      <c r="P60" s="84">
        <f>+DISTRICT!D10+DISTRICT!D12+DISTRICT!D14-DATA!P56</f>
        <v>0</v>
      </c>
      <c r="Q60" s="84"/>
      <c r="R60" s="84"/>
    </row>
  </sheetData>
  <sheetProtection password="C973" sheet="1" objects="1" scenarios="1"/>
  <mergeCells count="249">
    <mergeCell ref="J9:M9"/>
    <mergeCell ref="N9:Q9"/>
    <mergeCell ref="C3:X3"/>
    <mergeCell ref="C4:X4"/>
    <mergeCell ref="C5:X5"/>
    <mergeCell ref="C7:X7"/>
    <mergeCell ref="R9:U9"/>
    <mergeCell ref="V9:Y9"/>
    <mergeCell ref="B9:E9"/>
    <mergeCell ref="F9:I9"/>
    <mergeCell ref="B10:E10"/>
    <mergeCell ref="F10:I10"/>
    <mergeCell ref="B12:E12"/>
    <mergeCell ref="F12:I12"/>
    <mergeCell ref="R10:U10"/>
    <mergeCell ref="V10:Y10"/>
    <mergeCell ref="J10:M10"/>
    <mergeCell ref="N10:Q10"/>
    <mergeCell ref="J11:M11"/>
    <mergeCell ref="N11:Q11"/>
    <mergeCell ref="X14:Y15"/>
    <mergeCell ref="V14:W15"/>
    <mergeCell ref="S14:U15"/>
    <mergeCell ref="P14:R15"/>
    <mergeCell ref="M14:O15"/>
    <mergeCell ref="B14:L15"/>
    <mergeCell ref="B11:E11"/>
    <mergeCell ref="F11:I11"/>
    <mergeCell ref="X16:Y16"/>
    <mergeCell ref="C17:L17"/>
    <mergeCell ref="C18:L18"/>
    <mergeCell ref="M17:O17"/>
    <mergeCell ref="P17:R17"/>
    <mergeCell ref="S17:U17"/>
    <mergeCell ref="V17:W17"/>
    <mergeCell ref="S16:U16"/>
    <mergeCell ref="P16:R16"/>
    <mergeCell ref="X17:Y17"/>
    <mergeCell ref="C20:L20"/>
    <mergeCell ref="C21:L21"/>
    <mergeCell ref="C22:L22"/>
    <mergeCell ref="V16:W16"/>
    <mergeCell ref="M16:O16"/>
    <mergeCell ref="C16:L16"/>
    <mergeCell ref="S19:U19"/>
    <mergeCell ref="V19:W19"/>
    <mergeCell ref="C19:L19"/>
    <mergeCell ref="M18:O18"/>
    <mergeCell ref="P18:R18"/>
    <mergeCell ref="S18:U18"/>
    <mergeCell ref="V18:W18"/>
    <mergeCell ref="X18:Y18"/>
    <mergeCell ref="S21:U21"/>
    <mergeCell ref="V21:W21"/>
    <mergeCell ref="X19:Y19"/>
    <mergeCell ref="M20:O20"/>
    <mergeCell ref="P20:R20"/>
    <mergeCell ref="S20:U20"/>
    <mergeCell ref="V20:W20"/>
    <mergeCell ref="X20:Y20"/>
    <mergeCell ref="M19:O19"/>
    <mergeCell ref="P19:R19"/>
    <mergeCell ref="P23:R23"/>
    <mergeCell ref="S23:U23"/>
    <mergeCell ref="X21:Y21"/>
    <mergeCell ref="M22:O22"/>
    <mergeCell ref="P22:R22"/>
    <mergeCell ref="S22:U22"/>
    <mergeCell ref="V22:W22"/>
    <mergeCell ref="X22:Y22"/>
    <mergeCell ref="M21:O21"/>
    <mergeCell ref="P21:R21"/>
    <mergeCell ref="V23:W23"/>
    <mergeCell ref="X23:Y23"/>
    <mergeCell ref="C24:L24"/>
    <mergeCell ref="M24:O24"/>
    <mergeCell ref="P24:R24"/>
    <mergeCell ref="S24:U24"/>
    <mergeCell ref="V24:W24"/>
    <mergeCell ref="X24:Y24"/>
    <mergeCell ref="C23:L23"/>
    <mergeCell ref="M23:O23"/>
    <mergeCell ref="C25:L25"/>
    <mergeCell ref="M25:O25"/>
    <mergeCell ref="P25:R25"/>
    <mergeCell ref="S25:U25"/>
    <mergeCell ref="V27:W27"/>
    <mergeCell ref="X27:Y27"/>
    <mergeCell ref="C26:L26"/>
    <mergeCell ref="M26:O26"/>
    <mergeCell ref="P26:R26"/>
    <mergeCell ref="S26:U26"/>
    <mergeCell ref="V25:W25"/>
    <mergeCell ref="X25:Y25"/>
    <mergeCell ref="V26:W26"/>
    <mergeCell ref="X26:Y26"/>
    <mergeCell ref="V28:W28"/>
    <mergeCell ref="X28:Y28"/>
    <mergeCell ref="C27:L27"/>
    <mergeCell ref="M27:O27"/>
    <mergeCell ref="C28:L28"/>
    <mergeCell ref="M28:O28"/>
    <mergeCell ref="P28:R28"/>
    <mergeCell ref="S28:U28"/>
    <mergeCell ref="P27:R27"/>
    <mergeCell ref="S27:U27"/>
    <mergeCell ref="C29:L29"/>
    <mergeCell ref="M29:O29"/>
    <mergeCell ref="P29:R29"/>
    <mergeCell ref="S29:U29"/>
    <mergeCell ref="V31:W31"/>
    <mergeCell ref="X31:Y31"/>
    <mergeCell ref="C30:L30"/>
    <mergeCell ref="M30:O30"/>
    <mergeCell ref="P30:R30"/>
    <mergeCell ref="S30:U30"/>
    <mergeCell ref="V29:W29"/>
    <mergeCell ref="X29:Y29"/>
    <mergeCell ref="V30:W30"/>
    <mergeCell ref="X30:Y30"/>
    <mergeCell ref="V32:W32"/>
    <mergeCell ref="X32:Y32"/>
    <mergeCell ref="C31:L31"/>
    <mergeCell ref="M31:O31"/>
    <mergeCell ref="C32:L32"/>
    <mergeCell ref="M32:O32"/>
    <mergeCell ref="P32:R32"/>
    <mergeCell ref="S32:U32"/>
    <mergeCell ref="P31:R31"/>
    <mergeCell ref="S31:U31"/>
    <mergeCell ref="C33:L33"/>
    <mergeCell ref="M33:O33"/>
    <mergeCell ref="P33:R33"/>
    <mergeCell ref="S33:U33"/>
    <mergeCell ref="V35:W35"/>
    <mergeCell ref="X35:Y35"/>
    <mergeCell ref="C34:L34"/>
    <mergeCell ref="M34:O34"/>
    <mergeCell ref="P34:R34"/>
    <mergeCell ref="S34:U34"/>
    <mergeCell ref="V33:W33"/>
    <mergeCell ref="X33:Y33"/>
    <mergeCell ref="V34:W34"/>
    <mergeCell ref="X34:Y34"/>
    <mergeCell ref="V36:W36"/>
    <mergeCell ref="X36:Y36"/>
    <mergeCell ref="C35:L35"/>
    <mergeCell ref="M35:O35"/>
    <mergeCell ref="C36:L36"/>
    <mergeCell ref="M36:O36"/>
    <mergeCell ref="P36:R36"/>
    <mergeCell ref="S36:U36"/>
    <mergeCell ref="P35:R35"/>
    <mergeCell ref="S35:U35"/>
    <mergeCell ref="C37:L37"/>
    <mergeCell ref="M37:O37"/>
    <mergeCell ref="P37:R37"/>
    <mergeCell ref="S37:U37"/>
    <mergeCell ref="V40:W40"/>
    <mergeCell ref="X40:Y40"/>
    <mergeCell ref="C39:L39"/>
    <mergeCell ref="M39:O39"/>
    <mergeCell ref="P39:R39"/>
    <mergeCell ref="S39:U39"/>
    <mergeCell ref="V37:W37"/>
    <mergeCell ref="X37:Y37"/>
    <mergeCell ref="V39:W39"/>
    <mergeCell ref="X39:Y39"/>
    <mergeCell ref="V41:W41"/>
    <mergeCell ref="X41:Y41"/>
    <mergeCell ref="C40:L40"/>
    <mergeCell ref="M40:O40"/>
    <mergeCell ref="C41:L41"/>
    <mergeCell ref="M41:O41"/>
    <mergeCell ref="P41:R41"/>
    <mergeCell ref="S41:U41"/>
    <mergeCell ref="P40:R40"/>
    <mergeCell ref="S40:U40"/>
    <mergeCell ref="C42:L42"/>
    <mergeCell ref="M42:O42"/>
    <mergeCell ref="P42:R42"/>
    <mergeCell ref="S42:U42"/>
    <mergeCell ref="V44:W44"/>
    <mergeCell ref="X44:Y44"/>
    <mergeCell ref="C43:L43"/>
    <mergeCell ref="M43:O43"/>
    <mergeCell ref="P43:R43"/>
    <mergeCell ref="S43:U43"/>
    <mergeCell ref="V42:W42"/>
    <mergeCell ref="X42:Y42"/>
    <mergeCell ref="V43:W43"/>
    <mergeCell ref="X43:Y43"/>
    <mergeCell ref="V45:W45"/>
    <mergeCell ref="X45:Y45"/>
    <mergeCell ref="S47:U47"/>
    <mergeCell ref="C44:L44"/>
    <mergeCell ref="M44:O44"/>
    <mergeCell ref="C45:L45"/>
    <mergeCell ref="M45:O45"/>
    <mergeCell ref="P45:R45"/>
    <mergeCell ref="S45:U45"/>
    <mergeCell ref="P44:R44"/>
    <mergeCell ref="S44:U44"/>
    <mergeCell ref="S48:U48"/>
    <mergeCell ref="V48:W48"/>
    <mergeCell ref="V46:W46"/>
    <mergeCell ref="C46:L46"/>
    <mergeCell ref="M46:O46"/>
    <mergeCell ref="P46:R46"/>
    <mergeCell ref="S46:U46"/>
    <mergeCell ref="C47:L47"/>
    <mergeCell ref="M47:O47"/>
    <mergeCell ref="P47:R47"/>
    <mergeCell ref="C48:L48"/>
    <mergeCell ref="M48:O48"/>
    <mergeCell ref="B49:L49"/>
    <mergeCell ref="M49:O49"/>
    <mergeCell ref="M58:O58"/>
    <mergeCell ref="P56:R56"/>
    <mergeCell ref="P58:R58"/>
    <mergeCell ref="P48:R48"/>
    <mergeCell ref="V49:W49"/>
    <mergeCell ref="V56:Y57"/>
    <mergeCell ref="X49:Y49"/>
    <mergeCell ref="P49:R49"/>
    <mergeCell ref="S49:U49"/>
    <mergeCell ref="AB14:AB15"/>
    <mergeCell ref="X46:Y46"/>
    <mergeCell ref="V47:W47"/>
    <mergeCell ref="X47:Y47"/>
    <mergeCell ref="X48:Y48"/>
    <mergeCell ref="M60:O60"/>
    <mergeCell ref="P60:R60"/>
    <mergeCell ref="V55:W55"/>
    <mergeCell ref="X55:Y55"/>
    <mergeCell ref="V58:W58"/>
    <mergeCell ref="X58:Y58"/>
    <mergeCell ref="P55:R55"/>
    <mergeCell ref="M56:O56"/>
    <mergeCell ref="AB9:AB11"/>
    <mergeCell ref="AC9:AC11"/>
    <mergeCell ref="AD9:AD11"/>
    <mergeCell ref="AE9:AE11"/>
    <mergeCell ref="AH9:AH11"/>
    <mergeCell ref="AD14:AD15"/>
    <mergeCell ref="AE14:AE15"/>
    <mergeCell ref="AF9:AF11"/>
    <mergeCell ref="AG9:AG11"/>
    <mergeCell ref="AC14:AC15"/>
  </mergeCells>
  <dataValidations count="14">
    <dataValidation type="date" operator="greaterThan" allowBlank="1" showInputMessage="1" showErrorMessage="1" promptTitle="Program Start &amp; End Dates:" prompt="Enter the start &amp; end dates for programs in the format of MM/DD/YY.  Dates will be displayed as MM/YY." errorTitle="Program Periods:" error="Funding for TANF Services cannot be programmed earlier than October 1, 2008." sqref="V17:W17">
      <formula1>AB12</formula1>
    </dataValidation>
    <dataValidation allowBlank="1" showInputMessage="1" showErrorMessage="1" promptTitle="State Administered Contracts:" prompt="To enter FFFS funds to be directed to state contracts or programs, enter the required detail on the State Administered Contract List page.  The amounts entered on this list will be calculated and included where necessary in the plan." sqref="P47:R47"/>
    <dataValidation type="custom" allowBlank="1" showInputMessage="1" showErrorMessage="1" promptTitle="Program Start &amp; End Dates:" prompt="Enter the start &amp; end dates for programs in the format of MM/DD/YY.  Dates will be displayed as MM/YY." errorTitle="Start and End Dates:" error="One of the following errors has occurred: (1) the end date can't be entered before the start date; (2) the end date can't be prior to the start date; or (3) the end date can't be after the TANF cutoff of 03/31/12." sqref="X17:Y17">
      <formula1>AE17=TRUE</formula1>
    </dataValidation>
    <dataValidation type="date" operator="greaterThan" allowBlank="1" showInputMessage="1" showErrorMessage="1" errorTitle="Program Periods:" error="Funding for TANF Services cannot be programmed for earlier than October 1, 2008." sqref="V18:W22">
      <formula1>$AB$12</formula1>
    </dataValidation>
    <dataValidation type="date" operator="greaterThan" allowBlank="1" showInputMessage="1" showErrorMessage="1" errorTitle="Program Periods:" error="Funding for TANF Employment Services cannot be programmed earlier than January 1, 2009." sqref="V25:W26">
      <formula1>$AD$12</formula1>
    </dataValidation>
    <dataValidation type="date" operator="greaterThan" allowBlank="1" showInputMessage="1" showErrorMessage="1" errorTitle="Program Periods:" error="Funding for TANF Services Non-Recurrent Costs cannot be programmed for earlier than October 1, 2008." sqref="V23:W23">
      <formula1>$AC$12</formula1>
    </dataValidation>
    <dataValidation type="date" operator="greaterThan" allowBlank="1" showInputMessage="1" showErrorMessage="1" errorTitle="Program Periods:" error="Funding for PINS/Prevention/Detention Diversion Services cannot be programmer for earlier than October 1, 2008." sqref="V35:W36">
      <formula1>$AE$12</formula1>
    </dataValidation>
    <dataValidation type="date" operator="greaterThan" allowBlank="1" showInputMessage="1" showErrorMessage="1" errorTitle="Program Periods:" error="Funding for TANF Administration cannot be programmed for earlier than January 1, 2009." sqref="V37:W37">
      <formula1>AF12</formula1>
    </dataValidation>
    <dataValidation type="date" operator="greaterThan" allowBlank="1" showInputMessage="1" showErrorMessage="1" errorTitle="Program Periods:" error="Funding for the Local Share of Family Assistance cannot be programmed earlier than October 1, 2009." sqref="V48:W48">
      <formula1>AG12</formula1>
    </dataValidation>
    <dataValidation type="custom" allowBlank="1" showInputMessage="1" showErrorMessage="1" errorTitle="Gross Amounts &amp; TANF Allocations" error="The amount of TANF funds allocated cannot exceed the gross amount of funds entered for this program.  Additionally, the gross amounts must be entered before entering the TANF allocations." sqref="P48:R48 P25:R26 P28:R29 P37:R37 P18:R23">
      <formula1>AB48=TRUE</formula1>
    </dataValidation>
    <dataValidation operator="lessThan" allowBlank="1" showInputMessage="1" showErrorMessage="1" sqref="AD17:AD23 AD25:AD26 AD35:AD37 AD48"/>
    <dataValidation type="custom" allowBlank="1" showInputMessage="1" showErrorMessage="1" errorTitle="Start and End Dates:" error="One of the following errors has occurred: (1) the end date can't be entered before the start date; (2) the end date can't be prior to the start date; or (3) the end date can't be after the TANF cutoff of 03/31/12." sqref="X18:Y23 X25:Y26 X35:Y37 X48:Y48">
      <formula1>AE18=TRUE</formula1>
    </dataValidation>
    <dataValidation allowBlank="1" showInputMessage="1" showErrorMessage="1" promptTitle="Gross amounts &amp; TANF allocations" prompt="Enter gross amounts prior to entering any TANF allocations." sqref="M17:O17"/>
    <dataValidation type="custom" allowBlank="1" showInputMessage="1" showErrorMessage="1" promptTitle="Gross amounts &amp; TANF Allocations" prompt="Enter gross amounts prior to entering any TANF allocations." errorTitle="Gross Amounts &amp; TANF Allocations" error="The amount of TANF funds allocated cannot exceed the gross amount of funds entered for this program.  Additionally, the gross amounts must be entered before entering the TANF allocations." sqref="P17:R17">
      <formula1>AB17=TRUE</formula1>
    </dataValidation>
  </dataValidations>
  <printOptions horizontalCentered="1"/>
  <pageMargins left="0.5" right="0.5" top="0.5" bottom="0.5" header="0.5" footer="0.25"/>
  <pageSetup horizontalDpi="600" verticalDpi="600" orientation="portrait" scale="75" r:id="rId2"/>
  <headerFooter alignWithMargins="0">
    <oddFooter>&amp;L&amp;11printed on &amp;D at &amp;T&amp;R&amp;11ver 061709</oddFooter>
  </headerFooter>
  <legacyDrawing r:id="rId1"/>
</worksheet>
</file>

<file path=xl/worksheets/sheet4.xml><?xml version="1.0" encoding="utf-8"?>
<worksheet xmlns="http://schemas.openxmlformats.org/spreadsheetml/2006/main" xmlns:r="http://schemas.openxmlformats.org/officeDocument/2006/relationships">
  <sheetPr codeName="Sheet4"/>
  <dimension ref="A1:Z43"/>
  <sheetViews>
    <sheetView showGridLines="0" showRowColHeaders="0" zoomScalePageLayoutView="0" workbookViewId="0" topLeftCell="A1">
      <selection activeCell="A1" sqref="A1"/>
    </sheetView>
  </sheetViews>
  <sheetFormatPr defaultColWidth="0" defaultRowHeight="15.75" zeroHeight="1"/>
  <cols>
    <col min="1" max="26" width="4.375" style="0" customWidth="1"/>
    <col min="27" max="16384" width="0" style="0" hidden="1" customWidth="1"/>
  </cols>
  <sheetData>
    <row r="1" spans="1:26" ht="15.75" customHeight="1">
      <c r="A1" s="2"/>
      <c r="B1" s="2"/>
      <c r="C1" s="2"/>
      <c r="D1" s="2"/>
      <c r="E1" s="2"/>
      <c r="F1" s="2"/>
      <c r="G1" s="2"/>
      <c r="H1" s="2"/>
      <c r="I1" s="2"/>
      <c r="J1" s="2"/>
      <c r="K1" s="2"/>
      <c r="L1" s="2"/>
      <c r="M1" s="2"/>
      <c r="N1" s="2"/>
      <c r="O1" s="2"/>
      <c r="P1" s="2"/>
      <c r="Q1" s="2"/>
      <c r="R1" s="2"/>
      <c r="S1" s="2"/>
      <c r="T1" s="2"/>
      <c r="U1" s="2"/>
      <c r="V1" s="2"/>
      <c r="W1" s="2"/>
      <c r="X1" s="2"/>
      <c r="Y1" s="2"/>
      <c r="Z1" s="2"/>
    </row>
    <row r="2" spans="1:26" ht="15.75" customHeight="1">
      <c r="A2" s="2"/>
      <c r="B2" s="4"/>
      <c r="C2" s="4"/>
      <c r="D2" s="4"/>
      <c r="E2" s="4"/>
      <c r="F2" s="4"/>
      <c r="G2" s="4"/>
      <c r="H2" s="4"/>
      <c r="I2" s="4"/>
      <c r="J2" s="4"/>
      <c r="K2" s="4"/>
      <c r="L2" s="4"/>
      <c r="M2" s="4"/>
      <c r="N2" s="4"/>
      <c r="O2" s="4"/>
      <c r="P2" s="4"/>
      <c r="Q2" s="4"/>
      <c r="R2" s="4"/>
      <c r="S2" s="4"/>
      <c r="T2" s="4"/>
      <c r="U2" s="4"/>
      <c r="V2" s="4"/>
      <c r="W2" s="4"/>
      <c r="X2" s="4"/>
      <c r="Y2" s="2"/>
      <c r="Z2" s="2"/>
    </row>
    <row r="3" spans="1:26" ht="18.75" customHeight="1">
      <c r="A3" s="2"/>
      <c r="B3" s="17"/>
      <c r="C3" s="144" t="s">
        <v>3</v>
      </c>
      <c r="D3" s="144"/>
      <c r="E3" s="144"/>
      <c r="F3" s="144"/>
      <c r="G3" s="144"/>
      <c r="H3" s="144"/>
      <c r="I3" s="144"/>
      <c r="J3" s="144"/>
      <c r="K3" s="144"/>
      <c r="L3" s="144"/>
      <c r="M3" s="144"/>
      <c r="N3" s="144"/>
      <c r="O3" s="144"/>
      <c r="P3" s="144"/>
      <c r="Q3" s="144"/>
      <c r="R3" s="144"/>
      <c r="S3" s="144"/>
      <c r="T3" s="144"/>
      <c r="U3" s="144"/>
      <c r="V3" s="144"/>
      <c r="W3" s="144"/>
      <c r="X3" s="144"/>
      <c r="Y3" s="18"/>
      <c r="Z3" s="2"/>
    </row>
    <row r="4" spans="1:26" ht="16.5" customHeight="1">
      <c r="A4" s="2"/>
      <c r="B4" s="17"/>
      <c r="C4" s="145" t="s">
        <v>4</v>
      </c>
      <c r="D4" s="145"/>
      <c r="E4" s="145"/>
      <c r="F4" s="145"/>
      <c r="G4" s="145"/>
      <c r="H4" s="145"/>
      <c r="I4" s="145"/>
      <c r="J4" s="145"/>
      <c r="K4" s="145"/>
      <c r="L4" s="145"/>
      <c r="M4" s="145"/>
      <c r="N4" s="145"/>
      <c r="O4" s="145"/>
      <c r="P4" s="145"/>
      <c r="Q4" s="145"/>
      <c r="R4" s="145"/>
      <c r="S4" s="145"/>
      <c r="T4" s="145"/>
      <c r="U4" s="145"/>
      <c r="V4" s="145"/>
      <c r="W4" s="145"/>
      <c r="X4" s="145"/>
      <c r="Y4" s="18"/>
      <c r="Z4" s="2"/>
    </row>
    <row r="5" spans="1:26" ht="16.5" customHeight="1">
      <c r="A5" s="2"/>
      <c r="B5" s="17"/>
      <c r="C5" s="145" t="s">
        <v>5</v>
      </c>
      <c r="D5" s="145"/>
      <c r="E5" s="145"/>
      <c r="F5" s="145"/>
      <c r="G5" s="145"/>
      <c r="H5" s="145"/>
      <c r="I5" s="145"/>
      <c r="J5" s="145"/>
      <c r="K5" s="145"/>
      <c r="L5" s="145"/>
      <c r="M5" s="145"/>
      <c r="N5" s="145"/>
      <c r="O5" s="145"/>
      <c r="P5" s="145"/>
      <c r="Q5" s="145"/>
      <c r="R5" s="145"/>
      <c r="S5" s="145"/>
      <c r="T5" s="145"/>
      <c r="U5" s="145"/>
      <c r="V5" s="145"/>
      <c r="W5" s="145"/>
      <c r="X5" s="145"/>
      <c r="Y5" s="18"/>
      <c r="Z5" s="2"/>
    </row>
    <row r="6" spans="1:26" ht="16.5" customHeight="1">
      <c r="A6" s="2"/>
      <c r="B6" s="17"/>
      <c r="C6" s="17"/>
      <c r="D6" s="17"/>
      <c r="E6" s="17"/>
      <c r="F6" s="17"/>
      <c r="G6" s="17"/>
      <c r="H6" s="17"/>
      <c r="I6" s="17"/>
      <c r="J6" s="17"/>
      <c r="K6" s="17"/>
      <c r="L6" s="17"/>
      <c r="M6" s="17"/>
      <c r="N6" s="17"/>
      <c r="O6" s="17"/>
      <c r="P6" s="17"/>
      <c r="Q6" s="17"/>
      <c r="R6" s="17"/>
      <c r="S6" s="17"/>
      <c r="T6" s="17"/>
      <c r="U6" s="17"/>
      <c r="V6" s="17"/>
      <c r="W6" s="17"/>
      <c r="X6" s="17"/>
      <c r="Y6" s="18"/>
      <c r="Z6" s="2"/>
    </row>
    <row r="7" spans="1:26" ht="16.5" customHeight="1">
      <c r="A7" s="2"/>
      <c r="B7" s="17"/>
      <c r="C7" s="145" t="s">
        <v>234</v>
      </c>
      <c r="D7" s="145"/>
      <c r="E7" s="145"/>
      <c r="F7" s="145"/>
      <c r="G7" s="145"/>
      <c r="H7" s="145"/>
      <c r="I7" s="145"/>
      <c r="J7" s="145"/>
      <c r="K7" s="145"/>
      <c r="L7" s="145"/>
      <c r="M7" s="145"/>
      <c r="N7" s="145"/>
      <c r="O7" s="145"/>
      <c r="P7" s="145"/>
      <c r="Q7" s="145"/>
      <c r="R7" s="145"/>
      <c r="S7" s="145"/>
      <c r="T7" s="145"/>
      <c r="U7" s="145"/>
      <c r="V7" s="145"/>
      <c r="W7" s="145"/>
      <c r="X7" s="145"/>
      <c r="Y7" s="18"/>
      <c r="Z7" s="2"/>
    </row>
    <row r="8" spans="1:26" ht="16.5" customHeight="1">
      <c r="A8" s="2"/>
      <c r="B8" s="17"/>
      <c r="C8" s="17"/>
      <c r="D8" s="17"/>
      <c r="E8" s="17"/>
      <c r="F8" s="17"/>
      <c r="G8" s="17"/>
      <c r="H8" s="17"/>
      <c r="I8" s="17"/>
      <c r="J8" s="17"/>
      <c r="K8" s="17"/>
      <c r="L8" s="17"/>
      <c r="M8" s="17"/>
      <c r="N8" s="17"/>
      <c r="O8" s="17"/>
      <c r="P8" s="17"/>
      <c r="Q8" s="17"/>
      <c r="R8" s="17"/>
      <c r="S8" s="17"/>
      <c r="T8" s="17"/>
      <c r="U8" s="17"/>
      <c r="V8" s="17"/>
      <c r="W8" s="17"/>
      <c r="X8" s="17"/>
      <c r="Y8" s="18"/>
      <c r="Z8" s="2"/>
    </row>
    <row r="9" spans="1:26" ht="18" customHeight="1">
      <c r="A9" s="2"/>
      <c r="B9" s="61" t="s">
        <v>11</v>
      </c>
      <c r="C9" s="61"/>
      <c r="D9" s="61"/>
      <c r="E9" s="61"/>
      <c r="F9" s="131">
        <f>IF(DISTRICT!D8="","",DISTRICT!D8)</f>
      </c>
      <c r="G9" s="131"/>
      <c r="H9" s="131"/>
      <c r="I9" s="131"/>
      <c r="J9" s="61" t="s">
        <v>18</v>
      </c>
      <c r="K9" s="61"/>
      <c r="L9" s="61"/>
      <c r="M9" s="61"/>
      <c r="N9" s="72">
        <f>IF(OR(DISTRICT!D8="",DISTRICT!D16=""),"",DISTRICT!D16)</f>
      </c>
      <c r="O9" s="72"/>
      <c r="P9" s="72"/>
      <c r="Q9" s="72"/>
      <c r="R9" s="61" t="s">
        <v>15</v>
      </c>
      <c r="S9" s="61"/>
      <c r="T9" s="61"/>
      <c r="U9" s="61"/>
      <c r="V9" s="124">
        <f>+DISTRICT!D10+DISTRICT!D12+DISTRICT!D14</f>
        <v>0</v>
      </c>
      <c r="W9" s="124"/>
      <c r="X9" s="124"/>
      <c r="Y9" s="124"/>
      <c r="Z9" s="2"/>
    </row>
    <row r="10" spans="1:26" ht="18" customHeight="1">
      <c r="A10" s="2"/>
      <c r="B10" s="61" t="s">
        <v>12</v>
      </c>
      <c r="C10" s="61"/>
      <c r="D10" s="61"/>
      <c r="E10" s="61"/>
      <c r="F10" s="124">
        <f>IF(DISTRICT!D8="","",DISTRICT!D10)</f>
      </c>
      <c r="G10" s="124"/>
      <c r="H10" s="124"/>
      <c r="I10" s="124"/>
      <c r="J10" s="61" t="s">
        <v>19</v>
      </c>
      <c r="K10" s="61"/>
      <c r="L10" s="61"/>
      <c r="M10" s="61"/>
      <c r="N10" s="131">
        <f>IF(DISTRICT!D18="","",DISTRICT!D18)</f>
      </c>
      <c r="O10" s="131"/>
      <c r="P10" s="131"/>
      <c r="Q10" s="131"/>
      <c r="R10" s="129" t="s">
        <v>16</v>
      </c>
      <c r="S10" s="129"/>
      <c r="T10" s="129"/>
      <c r="U10" s="129"/>
      <c r="V10" s="130">
        <f>IF(DISTRICT!D8="","",DATA!P60)</f>
      </c>
      <c r="W10" s="130"/>
      <c r="X10" s="130"/>
      <c r="Y10" s="130"/>
      <c r="Z10" s="2"/>
    </row>
    <row r="11" spans="1:26" ht="18" customHeight="1">
      <c r="A11" s="2"/>
      <c r="B11" s="61" t="s">
        <v>13</v>
      </c>
      <c r="C11" s="61"/>
      <c r="D11" s="61"/>
      <c r="E11" s="61"/>
      <c r="F11" s="124">
        <f>IF(DISTRICT!D8="","",DISTRICT!D12)</f>
      </c>
      <c r="G11" s="124"/>
      <c r="H11" s="124"/>
      <c r="I11" s="124"/>
      <c r="J11" s="132" t="s">
        <v>17</v>
      </c>
      <c r="K11" s="132"/>
      <c r="L11" s="132"/>
      <c r="M11" s="132"/>
      <c r="N11" s="72">
        <f>IF(OTDA!H17="","",OTDA!H17)</f>
      </c>
      <c r="O11" s="72"/>
      <c r="P11" s="72"/>
      <c r="Q11" s="72"/>
      <c r="R11" s="18"/>
      <c r="S11" s="18"/>
      <c r="T11" s="18"/>
      <c r="U11" s="18"/>
      <c r="V11" s="18"/>
      <c r="W11" s="18"/>
      <c r="X11" s="18"/>
      <c r="Y11" s="18"/>
      <c r="Z11" s="2"/>
    </row>
    <row r="12" spans="1:26" ht="18" customHeight="1" hidden="1">
      <c r="A12" s="2"/>
      <c r="B12" s="61" t="s">
        <v>14</v>
      </c>
      <c r="C12" s="61"/>
      <c r="D12" s="61"/>
      <c r="E12" s="61"/>
      <c r="F12" s="124">
        <f>IF(DISTRICT!D8="","",DISTRICT!D14)</f>
      </c>
      <c r="G12" s="124"/>
      <c r="H12" s="124"/>
      <c r="I12" s="124"/>
      <c r="J12" s="18"/>
      <c r="K12" s="18"/>
      <c r="L12" s="18"/>
      <c r="M12" s="18"/>
      <c r="N12" s="18"/>
      <c r="O12" s="18"/>
      <c r="P12" s="18"/>
      <c r="Q12" s="18"/>
      <c r="R12" s="18"/>
      <c r="S12" s="18"/>
      <c r="T12" s="18"/>
      <c r="U12" s="18"/>
      <c r="V12" s="18"/>
      <c r="W12" s="18"/>
      <c r="X12" s="18"/>
      <c r="Y12" s="18"/>
      <c r="Z12" s="2"/>
    </row>
    <row r="13" spans="1:26" ht="15.75" customHeight="1">
      <c r="A13" s="2"/>
      <c r="B13" s="18"/>
      <c r="C13" s="18"/>
      <c r="D13" s="18"/>
      <c r="E13" s="18"/>
      <c r="F13" s="18"/>
      <c r="G13" s="18"/>
      <c r="H13" s="18"/>
      <c r="I13" s="18"/>
      <c r="J13" s="18"/>
      <c r="K13" s="18"/>
      <c r="L13" s="18"/>
      <c r="M13" s="18"/>
      <c r="N13" s="18"/>
      <c r="O13" s="18"/>
      <c r="P13" s="18"/>
      <c r="Q13" s="18"/>
      <c r="R13" s="18"/>
      <c r="S13" s="18"/>
      <c r="T13" s="18"/>
      <c r="U13" s="18"/>
      <c r="V13" s="18"/>
      <c r="W13" s="18"/>
      <c r="X13" s="18"/>
      <c r="Y13" s="18"/>
      <c r="Z13" s="2"/>
    </row>
    <row r="14" spans="1:26" ht="18" customHeight="1">
      <c r="A14" s="2"/>
      <c r="B14" s="127" t="s">
        <v>92</v>
      </c>
      <c r="C14" s="127"/>
      <c r="D14" s="127"/>
      <c r="E14" s="127"/>
      <c r="F14" s="127"/>
      <c r="G14" s="127"/>
      <c r="H14" s="127"/>
      <c r="I14" s="127"/>
      <c r="J14" s="127"/>
      <c r="K14" s="128"/>
      <c r="L14" s="128"/>
      <c r="M14" s="143"/>
      <c r="N14" s="143"/>
      <c r="O14" s="127" t="s">
        <v>91</v>
      </c>
      <c r="P14" s="128"/>
      <c r="Q14" s="128"/>
      <c r="R14" s="143"/>
      <c r="S14" s="127" t="s">
        <v>90</v>
      </c>
      <c r="T14" s="128"/>
      <c r="U14" s="128"/>
      <c r="V14" s="143"/>
      <c r="W14" s="127" t="s">
        <v>89</v>
      </c>
      <c r="X14" s="128"/>
      <c r="Y14" s="128"/>
      <c r="Z14" s="2"/>
    </row>
    <row r="15" spans="1:26" ht="18" customHeight="1">
      <c r="A15" s="2"/>
      <c r="B15" s="127"/>
      <c r="C15" s="127"/>
      <c r="D15" s="127"/>
      <c r="E15" s="127"/>
      <c r="F15" s="127"/>
      <c r="G15" s="127"/>
      <c r="H15" s="127"/>
      <c r="I15" s="127"/>
      <c r="J15" s="127"/>
      <c r="K15" s="128"/>
      <c r="L15" s="128"/>
      <c r="M15" s="143"/>
      <c r="N15" s="143"/>
      <c r="O15" s="128"/>
      <c r="P15" s="128"/>
      <c r="Q15" s="128"/>
      <c r="R15" s="143"/>
      <c r="S15" s="128"/>
      <c r="T15" s="128"/>
      <c r="U15" s="128"/>
      <c r="V15" s="143"/>
      <c r="W15" s="128"/>
      <c r="X15" s="128"/>
      <c r="Y15" s="128"/>
      <c r="Z15" s="2"/>
    </row>
    <row r="16" spans="1:26" ht="18" customHeight="1">
      <c r="A16" s="2"/>
      <c r="B16" s="20" t="s">
        <v>93</v>
      </c>
      <c r="C16" s="133" t="s">
        <v>94</v>
      </c>
      <c r="D16" s="133"/>
      <c r="E16" s="133"/>
      <c r="F16" s="133"/>
      <c r="G16" s="133"/>
      <c r="H16" s="133"/>
      <c r="I16" s="133"/>
      <c r="J16" s="133"/>
      <c r="K16" s="133"/>
      <c r="L16" s="133"/>
      <c r="M16" s="133"/>
      <c r="N16" s="133"/>
      <c r="O16" s="135">
        <f>DATA!M16</f>
        <v>0</v>
      </c>
      <c r="P16" s="135"/>
      <c r="Q16" s="135"/>
      <c r="R16" s="135"/>
      <c r="S16" s="140">
        <f>+DATA!P16</f>
        <v>0</v>
      </c>
      <c r="T16" s="141"/>
      <c r="U16" s="141"/>
      <c r="V16" s="142"/>
      <c r="W16" s="136">
        <f>IF($V$9=0,0%,+S16/$V$9)</f>
        <v>0</v>
      </c>
      <c r="X16" s="136"/>
      <c r="Y16" s="136"/>
      <c r="Z16" s="2"/>
    </row>
    <row r="17" spans="1:26" ht="18" customHeight="1">
      <c r="A17" s="2"/>
      <c r="B17" s="20" t="s">
        <v>105</v>
      </c>
      <c r="C17" s="133" t="s">
        <v>106</v>
      </c>
      <c r="D17" s="133"/>
      <c r="E17" s="133"/>
      <c r="F17" s="133"/>
      <c r="G17" s="133"/>
      <c r="H17" s="133"/>
      <c r="I17" s="133"/>
      <c r="J17" s="133"/>
      <c r="K17" s="133"/>
      <c r="L17" s="133"/>
      <c r="M17" s="133"/>
      <c r="N17" s="133"/>
      <c r="O17" s="135">
        <f>+DATA!M23</f>
        <v>0</v>
      </c>
      <c r="P17" s="135"/>
      <c r="Q17" s="135"/>
      <c r="R17" s="135"/>
      <c r="S17" s="140">
        <f>+DATA!P23</f>
        <v>0</v>
      </c>
      <c r="T17" s="141"/>
      <c r="U17" s="141"/>
      <c r="V17" s="142"/>
      <c r="W17" s="136">
        <f>IF($V$9=0,0%,+S17/$V$9)</f>
        <v>0</v>
      </c>
      <c r="X17" s="136"/>
      <c r="Y17" s="136"/>
      <c r="Z17" s="2"/>
    </row>
    <row r="18" spans="1:26" ht="18" customHeight="1">
      <c r="A18" s="2"/>
      <c r="B18" s="20" t="s">
        <v>107</v>
      </c>
      <c r="C18" s="133" t="s">
        <v>110</v>
      </c>
      <c r="D18" s="133"/>
      <c r="E18" s="133"/>
      <c r="F18" s="133"/>
      <c r="G18" s="133"/>
      <c r="H18" s="133"/>
      <c r="I18" s="133"/>
      <c r="J18" s="133"/>
      <c r="K18" s="133"/>
      <c r="L18" s="133"/>
      <c r="M18" s="133"/>
      <c r="N18" s="133"/>
      <c r="O18" s="135">
        <f>+DATA!M24</f>
        <v>0</v>
      </c>
      <c r="P18" s="135"/>
      <c r="Q18" s="135"/>
      <c r="R18" s="135"/>
      <c r="S18" s="140">
        <f>+DATA!P24</f>
        <v>0</v>
      </c>
      <c r="T18" s="141"/>
      <c r="U18" s="141"/>
      <c r="V18" s="142"/>
      <c r="W18" s="136">
        <f>IF($V$9=0,0%,+S18/$V$9)</f>
        <v>0</v>
      </c>
      <c r="X18" s="136"/>
      <c r="Y18" s="136"/>
      <c r="Z18" s="2"/>
    </row>
    <row r="19" spans="1:26" ht="18" customHeight="1">
      <c r="A19" s="2"/>
      <c r="B19" s="20" t="s">
        <v>115</v>
      </c>
      <c r="C19" s="133" t="s">
        <v>118</v>
      </c>
      <c r="D19" s="133"/>
      <c r="E19" s="133"/>
      <c r="F19" s="133"/>
      <c r="G19" s="133"/>
      <c r="H19" s="133"/>
      <c r="I19" s="133"/>
      <c r="J19" s="133"/>
      <c r="K19" s="133"/>
      <c r="L19" s="133"/>
      <c r="M19" s="133"/>
      <c r="N19" s="133"/>
      <c r="O19" s="135">
        <f>+DATA!M27</f>
        <v>0</v>
      </c>
      <c r="P19" s="135"/>
      <c r="Q19" s="135"/>
      <c r="R19" s="135"/>
      <c r="S19" s="140">
        <f>+DATA!P27</f>
        <v>0</v>
      </c>
      <c r="T19" s="141"/>
      <c r="U19" s="141"/>
      <c r="V19" s="142"/>
      <c r="W19" s="136">
        <f>IF($V$9=0,0%,+S19/$V$9)</f>
        <v>0</v>
      </c>
      <c r="X19" s="136"/>
      <c r="Y19" s="136"/>
      <c r="Z19" s="2"/>
    </row>
    <row r="20" spans="1:26" ht="15.75">
      <c r="A20" s="2"/>
      <c r="B20" s="20" t="s">
        <v>121</v>
      </c>
      <c r="C20" s="133" t="s">
        <v>129</v>
      </c>
      <c r="D20" s="133"/>
      <c r="E20" s="133"/>
      <c r="F20" s="133"/>
      <c r="G20" s="133"/>
      <c r="H20" s="133"/>
      <c r="I20" s="133"/>
      <c r="J20" s="133"/>
      <c r="K20" s="133"/>
      <c r="L20" s="133"/>
      <c r="M20" s="133"/>
      <c r="N20" s="133"/>
      <c r="O20" s="134"/>
      <c r="P20" s="134"/>
      <c r="Q20" s="134"/>
      <c r="R20" s="134"/>
      <c r="S20" s="135">
        <f>+DATA!P30</f>
        <v>0</v>
      </c>
      <c r="T20" s="135"/>
      <c r="U20" s="135"/>
      <c r="V20" s="135"/>
      <c r="W20" s="136">
        <f>IF($V$9=0,0%,+S20/$V$9)</f>
        <v>0</v>
      </c>
      <c r="X20" s="136"/>
      <c r="Y20" s="136"/>
      <c r="Z20" s="2"/>
    </row>
    <row r="21" spans="1:26" ht="15.75">
      <c r="A21" s="2"/>
      <c r="B21" s="21"/>
      <c r="C21" s="137" t="s">
        <v>175</v>
      </c>
      <c r="D21" s="137"/>
      <c r="E21" s="137"/>
      <c r="F21" s="137"/>
      <c r="G21" s="137"/>
      <c r="H21" s="137"/>
      <c r="I21" s="137"/>
      <c r="J21" s="137"/>
      <c r="K21" s="137"/>
      <c r="L21" s="137"/>
      <c r="M21" s="137"/>
      <c r="N21" s="137"/>
      <c r="O21" s="134"/>
      <c r="P21" s="134"/>
      <c r="Q21" s="134"/>
      <c r="R21" s="134"/>
      <c r="S21" s="138">
        <f>+DATA!P31</f>
        <v>0</v>
      </c>
      <c r="T21" s="138"/>
      <c r="U21" s="138"/>
      <c r="V21" s="138"/>
      <c r="W21" s="139"/>
      <c r="X21" s="139"/>
      <c r="Y21" s="139"/>
      <c r="Z21" s="2"/>
    </row>
    <row r="22" spans="1:26" ht="15.75">
      <c r="A22" s="2"/>
      <c r="B22" s="21"/>
      <c r="C22" s="137" t="s">
        <v>176</v>
      </c>
      <c r="D22" s="137"/>
      <c r="E22" s="137"/>
      <c r="F22" s="137"/>
      <c r="G22" s="137"/>
      <c r="H22" s="137"/>
      <c r="I22" s="137"/>
      <c r="J22" s="137"/>
      <c r="K22" s="137"/>
      <c r="L22" s="137"/>
      <c r="M22" s="137"/>
      <c r="N22" s="137"/>
      <c r="O22" s="134"/>
      <c r="P22" s="134"/>
      <c r="Q22" s="134"/>
      <c r="R22" s="134"/>
      <c r="S22" s="138">
        <f>+DATA!P32</f>
        <v>0</v>
      </c>
      <c r="T22" s="138"/>
      <c r="U22" s="138"/>
      <c r="V22" s="138"/>
      <c r="W22" s="139"/>
      <c r="X22" s="139"/>
      <c r="Y22" s="139"/>
      <c r="Z22" s="2"/>
    </row>
    <row r="23" spans="1:26" ht="15.75">
      <c r="A23" s="2"/>
      <c r="B23" s="21"/>
      <c r="C23" s="137" t="s">
        <v>132</v>
      </c>
      <c r="D23" s="137"/>
      <c r="E23" s="137"/>
      <c r="F23" s="137"/>
      <c r="G23" s="137"/>
      <c r="H23" s="137"/>
      <c r="I23" s="137"/>
      <c r="J23" s="137"/>
      <c r="K23" s="137"/>
      <c r="L23" s="137"/>
      <c r="M23" s="137"/>
      <c r="N23" s="137"/>
      <c r="O23" s="134"/>
      <c r="P23" s="134"/>
      <c r="Q23" s="134"/>
      <c r="R23" s="134"/>
      <c r="S23" s="138">
        <f>+DATA!P33</f>
        <v>0</v>
      </c>
      <c r="T23" s="138"/>
      <c r="U23" s="138"/>
      <c r="V23" s="138"/>
      <c r="W23" s="139"/>
      <c r="X23" s="139"/>
      <c r="Y23" s="139"/>
      <c r="Z23" s="2"/>
    </row>
    <row r="24" spans="1:26" ht="15.75">
      <c r="A24" s="2"/>
      <c r="B24" s="21"/>
      <c r="C24" s="137" t="s">
        <v>134</v>
      </c>
      <c r="D24" s="137"/>
      <c r="E24" s="137"/>
      <c r="F24" s="137"/>
      <c r="G24" s="137"/>
      <c r="H24" s="137"/>
      <c r="I24" s="137"/>
      <c r="J24" s="137"/>
      <c r="K24" s="137"/>
      <c r="L24" s="137"/>
      <c r="M24" s="137"/>
      <c r="N24" s="137"/>
      <c r="O24" s="134"/>
      <c r="P24" s="134"/>
      <c r="Q24" s="134"/>
      <c r="R24" s="134"/>
      <c r="S24" s="138">
        <f>+DATA!P34</f>
        <v>0</v>
      </c>
      <c r="T24" s="138"/>
      <c r="U24" s="138"/>
      <c r="V24" s="138"/>
      <c r="W24" s="139"/>
      <c r="X24" s="139"/>
      <c r="Y24" s="139"/>
      <c r="Z24" s="2"/>
    </row>
    <row r="25" spans="1:26" ht="15.75">
      <c r="A25" s="2"/>
      <c r="B25" s="21"/>
      <c r="C25" s="137" t="s">
        <v>177</v>
      </c>
      <c r="D25" s="137"/>
      <c r="E25" s="137"/>
      <c r="F25" s="137"/>
      <c r="G25" s="137"/>
      <c r="H25" s="137"/>
      <c r="I25" s="137"/>
      <c r="J25" s="137"/>
      <c r="K25" s="137"/>
      <c r="L25" s="137"/>
      <c r="M25" s="137"/>
      <c r="N25" s="137"/>
      <c r="O25" s="134"/>
      <c r="P25" s="134"/>
      <c r="Q25" s="134"/>
      <c r="R25" s="134"/>
      <c r="S25" s="138">
        <f>+DATA!P35+DATA!P36</f>
        <v>0</v>
      </c>
      <c r="T25" s="138"/>
      <c r="U25" s="138"/>
      <c r="V25" s="138"/>
      <c r="W25" s="139"/>
      <c r="X25" s="139"/>
      <c r="Y25" s="139"/>
      <c r="Z25" s="2"/>
    </row>
    <row r="26" spans="1:26" ht="15.75">
      <c r="A26" s="2"/>
      <c r="B26" s="20" t="s">
        <v>128</v>
      </c>
      <c r="C26" s="133" t="s">
        <v>133</v>
      </c>
      <c r="D26" s="133"/>
      <c r="E26" s="133"/>
      <c r="F26" s="133"/>
      <c r="G26" s="133"/>
      <c r="H26" s="133"/>
      <c r="I26" s="133"/>
      <c r="J26" s="133"/>
      <c r="K26" s="133"/>
      <c r="L26" s="133"/>
      <c r="M26" s="133"/>
      <c r="N26" s="133"/>
      <c r="O26" s="135">
        <f>+DATA!M37</f>
        <v>0</v>
      </c>
      <c r="P26" s="135"/>
      <c r="Q26" s="135"/>
      <c r="R26" s="135"/>
      <c r="S26" s="135">
        <f>+DATA!P37</f>
        <v>0</v>
      </c>
      <c r="T26" s="135"/>
      <c r="U26" s="135"/>
      <c r="V26" s="135"/>
      <c r="W26" s="136">
        <f>IF($V$9=0,0%,+S26/$V$9)</f>
        <v>0</v>
      </c>
      <c r="X26" s="136"/>
      <c r="Y26" s="136"/>
      <c r="Z26" s="2"/>
    </row>
    <row r="27" spans="1:26" ht="15.75">
      <c r="A27" s="2"/>
      <c r="Z27" s="2"/>
    </row>
    <row r="28" spans="1:26" ht="15.75">
      <c r="A28" s="2"/>
      <c r="B28" s="20" t="s">
        <v>137</v>
      </c>
      <c r="C28" s="133" t="s">
        <v>142</v>
      </c>
      <c r="D28" s="133"/>
      <c r="E28" s="133"/>
      <c r="F28" s="133"/>
      <c r="G28" s="133"/>
      <c r="H28" s="133"/>
      <c r="I28" s="133"/>
      <c r="J28" s="133"/>
      <c r="K28" s="133"/>
      <c r="L28" s="133"/>
      <c r="M28" s="133"/>
      <c r="N28" s="133"/>
      <c r="O28" s="134"/>
      <c r="P28" s="134"/>
      <c r="Q28" s="134"/>
      <c r="R28" s="134"/>
      <c r="S28" s="135">
        <f>+DATA!P39</f>
        <v>0</v>
      </c>
      <c r="T28" s="135"/>
      <c r="U28" s="135"/>
      <c r="V28" s="135"/>
      <c r="W28" s="136">
        <f>IF($V$9=0,0%,+S28/$V$9)</f>
        <v>0</v>
      </c>
      <c r="X28" s="136"/>
      <c r="Y28" s="136"/>
      <c r="Z28" s="2"/>
    </row>
    <row r="29" spans="1:26" ht="15.75">
      <c r="A29" s="2"/>
      <c r="B29" s="21"/>
      <c r="C29" s="137" t="s">
        <v>143</v>
      </c>
      <c r="D29" s="137"/>
      <c r="E29" s="137"/>
      <c r="F29" s="137"/>
      <c r="G29" s="137"/>
      <c r="H29" s="137"/>
      <c r="I29" s="137"/>
      <c r="J29" s="137"/>
      <c r="K29" s="137"/>
      <c r="L29" s="137"/>
      <c r="M29" s="137"/>
      <c r="N29" s="137"/>
      <c r="O29" s="134"/>
      <c r="P29" s="134"/>
      <c r="Q29" s="134"/>
      <c r="R29" s="134"/>
      <c r="S29" s="138">
        <f>+DATA!P40</f>
        <v>0</v>
      </c>
      <c r="T29" s="138"/>
      <c r="U29" s="138"/>
      <c r="V29" s="138"/>
      <c r="W29" s="139"/>
      <c r="X29" s="139"/>
      <c r="Y29" s="139"/>
      <c r="Z29" s="2"/>
    </row>
    <row r="30" spans="1:26" ht="15.75">
      <c r="A30" s="2"/>
      <c r="B30" s="21"/>
      <c r="C30" s="137" t="s">
        <v>144</v>
      </c>
      <c r="D30" s="137"/>
      <c r="E30" s="137"/>
      <c r="F30" s="137"/>
      <c r="G30" s="137"/>
      <c r="H30" s="137"/>
      <c r="I30" s="137"/>
      <c r="J30" s="137"/>
      <c r="K30" s="137"/>
      <c r="L30" s="137"/>
      <c r="M30" s="137"/>
      <c r="N30" s="137"/>
      <c r="O30" s="134"/>
      <c r="P30" s="134"/>
      <c r="Q30" s="134"/>
      <c r="R30" s="134"/>
      <c r="S30" s="138">
        <f>+DATA!P41</f>
        <v>0</v>
      </c>
      <c r="T30" s="138"/>
      <c r="U30" s="138"/>
      <c r="V30" s="138"/>
      <c r="W30" s="139"/>
      <c r="X30" s="139"/>
      <c r="Y30" s="139"/>
      <c r="Z30" s="2"/>
    </row>
    <row r="31" spans="1:26" ht="15.75">
      <c r="A31" s="2"/>
      <c r="B31" s="21"/>
      <c r="C31" s="137" t="s">
        <v>145</v>
      </c>
      <c r="D31" s="137"/>
      <c r="E31" s="137"/>
      <c r="F31" s="137"/>
      <c r="G31" s="137"/>
      <c r="H31" s="137"/>
      <c r="I31" s="137"/>
      <c r="J31" s="137"/>
      <c r="K31" s="137"/>
      <c r="L31" s="137"/>
      <c r="M31" s="137"/>
      <c r="N31" s="137"/>
      <c r="O31" s="134"/>
      <c r="P31" s="134"/>
      <c r="Q31" s="134"/>
      <c r="R31" s="134"/>
      <c r="S31" s="138">
        <f>+DATA!P42</f>
        <v>0</v>
      </c>
      <c r="T31" s="138"/>
      <c r="U31" s="138"/>
      <c r="V31" s="138"/>
      <c r="W31" s="139"/>
      <c r="X31" s="139"/>
      <c r="Y31" s="139"/>
      <c r="Z31" s="2"/>
    </row>
    <row r="32" spans="1:26" ht="15.75">
      <c r="A32" s="2"/>
      <c r="B32" s="21"/>
      <c r="C32" s="137" t="s">
        <v>146</v>
      </c>
      <c r="D32" s="137"/>
      <c r="E32" s="137"/>
      <c r="F32" s="137"/>
      <c r="G32" s="137"/>
      <c r="H32" s="137"/>
      <c r="I32" s="137"/>
      <c r="J32" s="137"/>
      <c r="K32" s="137"/>
      <c r="L32" s="137"/>
      <c r="M32" s="137"/>
      <c r="N32" s="137"/>
      <c r="O32" s="134"/>
      <c r="P32" s="134"/>
      <c r="Q32" s="134"/>
      <c r="R32" s="134"/>
      <c r="S32" s="138">
        <f>+DATA!P43</f>
        <v>0</v>
      </c>
      <c r="T32" s="138"/>
      <c r="U32" s="138"/>
      <c r="V32" s="138"/>
      <c r="W32" s="139"/>
      <c r="X32" s="139"/>
      <c r="Y32" s="139"/>
      <c r="Z32" s="2"/>
    </row>
    <row r="33" spans="1:26" ht="15.75">
      <c r="A33" s="2"/>
      <c r="B33" s="20" t="s">
        <v>147</v>
      </c>
      <c r="C33" s="133" t="s">
        <v>150</v>
      </c>
      <c r="D33" s="133"/>
      <c r="E33" s="133"/>
      <c r="F33" s="133"/>
      <c r="G33" s="133"/>
      <c r="H33" s="133"/>
      <c r="I33" s="133"/>
      <c r="J33" s="133"/>
      <c r="K33" s="133"/>
      <c r="L33" s="133"/>
      <c r="M33" s="133"/>
      <c r="N33" s="133"/>
      <c r="O33" s="134"/>
      <c r="P33" s="134"/>
      <c r="Q33" s="134"/>
      <c r="R33" s="134"/>
      <c r="S33" s="135">
        <f>+DATA!P44</f>
        <v>0</v>
      </c>
      <c r="T33" s="135"/>
      <c r="U33" s="135"/>
      <c r="V33" s="135"/>
      <c r="W33" s="136">
        <f>IF($V$9=0,0%,+S33/$V$9)</f>
        <v>0</v>
      </c>
      <c r="X33" s="136"/>
      <c r="Y33" s="136"/>
      <c r="Z33" s="2"/>
    </row>
    <row r="34" spans="1:26" ht="15.75">
      <c r="A34" s="2"/>
      <c r="B34" s="20" t="s">
        <v>153</v>
      </c>
      <c r="C34" s="133" t="s">
        <v>154</v>
      </c>
      <c r="D34" s="133"/>
      <c r="E34" s="133"/>
      <c r="F34" s="133"/>
      <c r="G34" s="133"/>
      <c r="H34" s="133"/>
      <c r="I34" s="133"/>
      <c r="J34" s="133"/>
      <c r="K34" s="133"/>
      <c r="L34" s="133"/>
      <c r="M34" s="133"/>
      <c r="N34" s="133"/>
      <c r="O34" s="134"/>
      <c r="P34" s="134"/>
      <c r="Q34" s="134"/>
      <c r="R34" s="134"/>
      <c r="S34" s="135">
        <f>+DATA!P47</f>
        <v>0</v>
      </c>
      <c r="T34" s="135"/>
      <c r="U34" s="135"/>
      <c r="V34" s="135"/>
      <c r="W34" s="136">
        <f>IF($V$9=0,0%,+S34/$V$9)</f>
        <v>0</v>
      </c>
      <c r="X34" s="136"/>
      <c r="Y34" s="136"/>
      <c r="Z34" s="2"/>
    </row>
    <row r="35" spans="1:26" ht="15.75">
      <c r="A35" s="2"/>
      <c r="B35" s="20" t="s">
        <v>155</v>
      </c>
      <c r="C35" s="133" t="s">
        <v>156</v>
      </c>
      <c r="D35" s="133"/>
      <c r="E35" s="133"/>
      <c r="F35" s="133"/>
      <c r="G35" s="133"/>
      <c r="H35" s="133"/>
      <c r="I35" s="133"/>
      <c r="J35" s="133"/>
      <c r="K35" s="133"/>
      <c r="L35" s="133"/>
      <c r="M35" s="133"/>
      <c r="N35" s="133"/>
      <c r="O35" s="135">
        <f>+DATA!M48</f>
        <v>0</v>
      </c>
      <c r="P35" s="135"/>
      <c r="Q35" s="135"/>
      <c r="R35" s="135"/>
      <c r="S35" s="135">
        <f>+DATA!P48</f>
        <v>0</v>
      </c>
      <c r="T35" s="135"/>
      <c r="U35" s="135"/>
      <c r="V35" s="135"/>
      <c r="W35" s="136">
        <f>IF($V$9=0,0%,+S35/$V$9)</f>
        <v>0</v>
      </c>
      <c r="X35" s="136"/>
      <c r="Y35" s="136"/>
      <c r="Z35" s="2"/>
    </row>
    <row r="36" spans="1:26" ht="15.75">
      <c r="A36" s="2"/>
      <c r="Z36" s="2"/>
    </row>
    <row r="37" spans="1:26" ht="15.75">
      <c r="A37" s="2"/>
      <c r="B37" s="133" t="s">
        <v>218</v>
      </c>
      <c r="C37" s="133"/>
      <c r="D37" s="133"/>
      <c r="E37" s="133"/>
      <c r="F37" s="133"/>
      <c r="G37" s="133"/>
      <c r="H37" s="133"/>
      <c r="I37" s="133"/>
      <c r="J37" s="133"/>
      <c r="K37" s="133"/>
      <c r="L37" s="133"/>
      <c r="M37" s="133"/>
      <c r="N37" s="133"/>
      <c r="O37" s="134"/>
      <c r="P37" s="134"/>
      <c r="Q37" s="134"/>
      <c r="R37" s="134"/>
      <c r="S37" s="135">
        <f>+DATA!P17+DATA!P19+DATA!P21+DATA!P25+DATA!P28+DATA!P31+DATA!P33+DATA!P34+DATA!P35+DATA!P39+DATA!P44+DATA!P47+DATA!P48+DATA!P23</f>
        <v>0</v>
      </c>
      <c r="T37" s="135"/>
      <c r="U37" s="135"/>
      <c r="V37" s="135"/>
      <c r="W37" s="136">
        <f>IF($S$39=0,0,+S37/$S$39)</f>
        <v>0</v>
      </c>
      <c r="X37" s="136"/>
      <c r="Y37" s="136"/>
      <c r="Z37" s="2"/>
    </row>
    <row r="38" spans="1:26" ht="15.75">
      <c r="A38" s="2"/>
      <c r="B38" s="133" t="s">
        <v>158</v>
      </c>
      <c r="C38" s="133"/>
      <c r="D38" s="133"/>
      <c r="E38" s="133"/>
      <c r="F38" s="133"/>
      <c r="G38" s="133"/>
      <c r="H38" s="133"/>
      <c r="I38" s="133"/>
      <c r="J38" s="133"/>
      <c r="K38" s="133"/>
      <c r="L38" s="133"/>
      <c r="M38" s="133"/>
      <c r="N38" s="133"/>
      <c r="O38" s="134"/>
      <c r="P38" s="134"/>
      <c r="Q38" s="134"/>
      <c r="R38" s="134"/>
      <c r="S38" s="135">
        <f>+DATA!P18+DATA!P20+DATA!P22+DATA!P26+DATA!P29+DATA!P32+DATA!P36+DATA!P37</f>
        <v>0</v>
      </c>
      <c r="T38" s="135"/>
      <c r="U38" s="135"/>
      <c r="V38" s="135"/>
      <c r="W38" s="136">
        <f>IF($S$39=0,0,+S38/$S$39)</f>
        <v>0</v>
      </c>
      <c r="X38" s="136"/>
      <c r="Y38" s="136"/>
      <c r="Z38" s="2"/>
    </row>
    <row r="39" spans="1:26" ht="15.75">
      <c r="A39" s="2"/>
      <c r="B39" s="133" t="s">
        <v>159</v>
      </c>
      <c r="C39" s="133"/>
      <c r="D39" s="133"/>
      <c r="E39" s="133"/>
      <c r="F39" s="133"/>
      <c r="G39" s="133"/>
      <c r="H39" s="133"/>
      <c r="I39" s="133"/>
      <c r="J39" s="133"/>
      <c r="K39" s="133"/>
      <c r="L39" s="133"/>
      <c r="M39" s="133"/>
      <c r="N39" s="133"/>
      <c r="O39" s="134"/>
      <c r="P39" s="134"/>
      <c r="Q39" s="134"/>
      <c r="R39" s="134"/>
      <c r="S39" s="135">
        <f>+S37+S38</f>
        <v>0</v>
      </c>
      <c r="T39" s="135"/>
      <c r="U39" s="135"/>
      <c r="V39" s="135"/>
      <c r="W39" s="136">
        <f>IF($S$39=0,0,+S39/$S$39)</f>
        <v>0</v>
      </c>
      <c r="X39" s="136"/>
      <c r="Y39" s="136"/>
      <c r="Z39" s="2"/>
    </row>
    <row r="40" spans="1:26" ht="15.75">
      <c r="A40" s="2"/>
      <c r="Z40" s="2"/>
    </row>
    <row r="41" spans="1:26" ht="15.75">
      <c r="A41" s="2"/>
      <c r="B41" s="133" t="s">
        <v>160</v>
      </c>
      <c r="C41" s="133"/>
      <c r="D41" s="133"/>
      <c r="E41" s="133"/>
      <c r="F41" s="133"/>
      <c r="G41" s="133"/>
      <c r="H41" s="133"/>
      <c r="I41" s="133"/>
      <c r="J41" s="133"/>
      <c r="K41" s="133"/>
      <c r="L41" s="133"/>
      <c r="M41" s="133"/>
      <c r="N41" s="133"/>
      <c r="O41" s="134"/>
      <c r="P41" s="134"/>
      <c r="Q41" s="134"/>
      <c r="R41" s="134"/>
      <c r="S41" s="135">
        <f>+V10</f>
      </c>
      <c r="T41" s="135"/>
      <c r="U41" s="135"/>
      <c r="V41" s="135"/>
      <c r="W41" s="136">
        <f>IF($V$9=0,0%,+S41/$V$9)</f>
        <v>0</v>
      </c>
      <c r="X41" s="136"/>
      <c r="Y41" s="136"/>
      <c r="Z41" s="2"/>
    </row>
    <row r="42" spans="1:26" ht="15.75">
      <c r="A42" s="2"/>
      <c r="Z42" s="2"/>
    </row>
    <row r="43" spans="1:26" ht="15.75">
      <c r="A43" s="2"/>
      <c r="B43" s="2"/>
      <c r="C43" s="2"/>
      <c r="D43" s="2"/>
      <c r="E43" s="2"/>
      <c r="F43" s="2"/>
      <c r="G43" s="2"/>
      <c r="H43" s="2"/>
      <c r="I43" s="2"/>
      <c r="J43" s="2"/>
      <c r="K43" s="2"/>
      <c r="L43" s="2"/>
      <c r="M43" s="2"/>
      <c r="N43" s="2"/>
      <c r="O43" s="2"/>
      <c r="P43" s="2"/>
      <c r="Q43" s="2"/>
      <c r="R43" s="2"/>
      <c r="S43" s="2"/>
      <c r="T43" s="2"/>
      <c r="U43" s="2"/>
      <c r="V43" s="2"/>
      <c r="W43" s="2"/>
      <c r="X43" s="2"/>
      <c r="Y43" s="2"/>
      <c r="Z43" s="2"/>
    </row>
  </sheetData>
  <sheetProtection password="F926" sheet="1" objects="1" scenarios="1"/>
  <mergeCells count="118">
    <mergeCell ref="R9:U9"/>
    <mergeCell ref="V9:Y9"/>
    <mergeCell ref="C3:X3"/>
    <mergeCell ref="C4:X4"/>
    <mergeCell ref="C5:X5"/>
    <mergeCell ref="C7:X7"/>
    <mergeCell ref="R10:U10"/>
    <mergeCell ref="V10:Y10"/>
    <mergeCell ref="B9:E9"/>
    <mergeCell ref="F9:I9"/>
    <mergeCell ref="B10:E10"/>
    <mergeCell ref="F10:I10"/>
    <mergeCell ref="J10:M10"/>
    <mergeCell ref="N10:Q10"/>
    <mergeCell ref="J9:M9"/>
    <mergeCell ref="N9:Q9"/>
    <mergeCell ref="B11:E11"/>
    <mergeCell ref="F11:I11"/>
    <mergeCell ref="J11:M11"/>
    <mergeCell ref="N11:Q11"/>
    <mergeCell ref="W14:Y15"/>
    <mergeCell ref="S14:V15"/>
    <mergeCell ref="O14:R15"/>
    <mergeCell ref="B12:E12"/>
    <mergeCell ref="F12:I12"/>
    <mergeCell ref="B14:N15"/>
    <mergeCell ref="C16:N16"/>
    <mergeCell ref="O16:R16"/>
    <mergeCell ref="S16:V16"/>
    <mergeCell ref="W16:Y16"/>
    <mergeCell ref="C17:N17"/>
    <mergeCell ref="O17:R17"/>
    <mergeCell ref="S17:V17"/>
    <mergeCell ref="W17:Y17"/>
    <mergeCell ref="C18:N18"/>
    <mergeCell ref="O18:R18"/>
    <mergeCell ref="S18:V18"/>
    <mergeCell ref="W18:Y18"/>
    <mergeCell ref="C19:N19"/>
    <mergeCell ref="O19:R19"/>
    <mergeCell ref="S19:V19"/>
    <mergeCell ref="W19:Y19"/>
    <mergeCell ref="C20:N20"/>
    <mergeCell ref="O20:R20"/>
    <mergeCell ref="S20:V20"/>
    <mergeCell ref="W20:Y20"/>
    <mergeCell ref="C21:N21"/>
    <mergeCell ref="O21:R21"/>
    <mergeCell ref="S21:V21"/>
    <mergeCell ref="W21:Y21"/>
    <mergeCell ref="C22:N22"/>
    <mergeCell ref="O22:R22"/>
    <mergeCell ref="S22:V22"/>
    <mergeCell ref="W22:Y22"/>
    <mergeCell ref="C23:N23"/>
    <mergeCell ref="O23:R23"/>
    <mergeCell ref="S23:V23"/>
    <mergeCell ref="W23:Y23"/>
    <mergeCell ref="C24:N24"/>
    <mergeCell ref="O24:R24"/>
    <mergeCell ref="S24:V24"/>
    <mergeCell ref="W24:Y24"/>
    <mergeCell ref="C25:N25"/>
    <mergeCell ref="O25:R25"/>
    <mergeCell ref="S25:V25"/>
    <mergeCell ref="W25:Y25"/>
    <mergeCell ref="C26:N26"/>
    <mergeCell ref="O26:R26"/>
    <mergeCell ref="S26:V26"/>
    <mergeCell ref="W26:Y26"/>
    <mergeCell ref="C28:N28"/>
    <mergeCell ref="O28:R28"/>
    <mergeCell ref="S28:V28"/>
    <mergeCell ref="W28:Y28"/>
    <mergeCell ref="C29:N29"/>
    <mergeCell ref="O29:R29"/>
    <mergeCell ref="S29:V29"/>
    <mergeCell ref="W29:Y29"/>
    <mergeCell ref="C30:N30"/>
    <mergeCell ref="O30:R30"/>
    <mergeCell ref="S30:V30"/>
    <mergeCell ref="W30:Y30"/>
    <mergeCell ref="C31:N31"/>
    <mergeCell ref="O31:R31"/>
    <mergeCell ref="S31:V31"/>
    <mergeCell ref="W31:Y31"/>
    <mergeCell ref="C32:N32"/>
    <mergeCell ref="O32:R32"/>
    <mergeCell ref="S32:V32"/>
    <mergeCell ref="W32:Y32"/>
    <mergeCell ref="C33:N33"/>
    <mergeCell ref="O33:R33"/>
    <mergeCell ref="S33:V33"/>
    <mergeCell ref="W33:Y33"/>
    <mergeCell ref="C34:N34"/>
    <mergeCell ref="O34:R34"/>
    <mergeCell ref="S34:V34"/>
    <mergeCell ref="W34:Y34"/>
    <mergeCell ref="S39:V39"/>
    <mergeCell ref="W39:Y39"/>
    <mergeCell ref="C35:N35"/>
    <mergeCell ref="O35:R35"/>
    <mergeCell ref="S35:V35"/>
    <mergeCell ref="W35:Y35"/>
    <mergeCell ref="B37:N37"/>
    <mergeCell ref="O37:R37"/>
    <mergeCell ref="S37:V37"/>
    <mergeCell ref="W37:Y37"/>
    <mergeCell ref="B41:N41"/>
    <mergeCell ref="O41:R41"/>
    <mergeCell ref="S41:V41"/>
    <mergeCell ref="W41:Y41"/>
    <mergeCell ref="B38:N38"/>
    <mergeCell ref="O38:R38"/>
    <mergeCell ref="S38:V38"/>
    <mergeCell ref="W38:Y38"/>
    <mergeCell ref="B39:N39"/>
    <mergeCell ref="O39:R39"/>
  </mergeCells>
  <printOptions horizontalCentered="1"/>
  <pageMargins left="0.5" right="0.5" top="0.5" bottom="0.5" header="0.5" footer="0.25"/>
  <pageSetup horizontalDpi="600" verticalDpi="600" orientation="portrait" scale="85" r:id="rId2"/>
  <headerFooter alignWithMargins="0">
    <oddFooter>&amp;L&amp;11printed on &amp;D at &amp;T&amp;R&amp;11ver 061709</oddFooter>
  </headerFooter>
  <legacyDrawing r:id="rId1"/>
</worksheet>
</file>

<file path=xl/worksheets/sheet5.xml><?xml version="1.0" encoding="utf-8"?>
<worksheet xmlns="http://schemas.openxmlformats.org/spreadsheetml/2006/main" xmlns:r="http://schemas.openxmlformats.org/officeDocument/2006/relationships">
  <sheetPr codeName="Sheet5"/>
  <dimension ref="A1:Z69"/>
  <sheetViews>
    <sheetView showGridLines="0" showRowColHeaders="0" zoomScalePageLayoutView="0" workbookViewId="0" topLeftCell="A1">
      <selection activeCell="A1" sqref="A1"/>
    </sheetView>
  </sheetViews>
  <sheetFormatPr defaultColWidth="0" defaultRowHeight="15.75" zeroHeight="1"/>
  <cols>
    <col min="1" max="1" width="4.375" style="0" customWidth="1"/>
    <col min="2" max="2" width="4.625" style="0" customWidth="1"/>
    <col min="3" max="12" width="5.125" style="0" customWidth="1"/>
    <col min="13" max="26" width="4.625" style="0" customWidth="1"/>
    <col min="27" max="16384" width="0" style="0" hidden="1" customWidth="1"/>
  </cols>
  <sheetData>
    <row r="1" spans="1:26" ht="15.75">
      <c r="A1" s="2"/>
      <c r="B1" s="2"/>
      <c r="C1" s="2"/>
      <c r="D1" s="2"/>
      <c r="E1" s="2"/>
      <c r="F1" s="2"/>
      <c r="G1" s="2"/>
      <c r="H1" s="2"/>
      <c r="I1" s="2"/>
      <c r="J1" s="2"/>
      <c r="K1" s="2"/>
      <c r="L1" s="2"/>
      <c r="M1" s="2"/>
      <c r="N1" s="2"/>
      <c r="O1" s="2"/>
      <c r="P1" s="2"/>
      <c r="Q1" s="2"/>
      <c r="R1" s="2"/>
      <c r="S1" s="2"/>
      <c r="T1" s="2"/>
      <c r="U1" s="2"/>
      <c r="V1" s="2"/>
      <c r="W1" s="2"/>
      <c r="X1" s="2"/>
      <c r="Y1" s="2"/>
      <c r="Z1" s="2"/>
    </row>
    <row r="2" spans="1:26" ht="16.5">
      <c r="A2" s="2"/>
      <c r="B2" s="4"/>
      <c r="C2" s="4"/>
      <c r="D2" s="4"/>
      <c r="E2" s="4"/>
      <c r="F2" s="4"/>
      <c r="G2" s="4"/>
      <c r="H2" s="4"/>
      <c r="I2" s="4"/>
      <c r="J2" s="4"/>
      <c r="K2" s="4"/>
      <c r="L2" s="4"/>
      <c r="M2" s="4"/>
      <c r="N2" s="4"/>
      <c r="O2" s="4"/>
      <c r="P2" s="4"/>
      <c r="Q2" s="4"/>
      <c r="R2" s="4"/>
      <c r="S2" s="4"/>
      <c r="T2" s="4"/>
      <c r="U2" s="4"/>
      <c r="V2" s="4"/>
      <c r="W2" s="4"/>
      <c r="X2" s="4"/>
      <c r="Y2" s="2"/>
      <c r="Z2" s="2"/>
    </row>
    <row r="3" spans="1:26" ht="18.75">
      <c r="A3" s="2"/>
      <c r="B3" s="17"/>
      <c r="C3" s="144" t="s">
        <v>3</v>
      </c>
      <c r="D3" s="144"/>
      <c r="E3" s="144"/>
      <c r="F3" s="144"/>
      <c r="G3" s="144"/>
      <c r="H3" s="144"/>
      <c r="I3" s="144"/>
      <c r="J3" s="144"/>
      <c r="K3" s="144"/>
      <c r="L3" s="144"/>
      <c r="M3" s="144"/>
      <c r="N3" s="144"/>
      <c r="O3" s="144"/>
      <c r="P3" s="144"/>
      <c r="Q3" s="144"/>
      <c r="R3" s="144"/>
      <c r="S3" s="144"/>
      <c r="T3" s="144"/>
      <c r="U3" s="144"/>
      <c r="V3" s="144"/>
      <c r="W3" s="144"/>
      <c r="X3" s="144"/>
      <c r="Y3" s="18"/>
      <c r="Z3" s="2"/>
    </row>
    <row r="4" spans="1:26" ht="16.5">
      <c r="A4" s="2"/>
      <c r="B4" s="17"/>
      <c r="C4" s="145" t="s">
        <v>4</v>
      </c>
      <c r="D4" s="145"/>
      <c r="E4" s="145"/>
      <c r="F4" s="145"/>
      <c r="G4" s="145"/>
      <c r="H4" s="145"/>
      <c r="I4" s="145"/>
      <c r="J4" s="145"/>
      <c r="K4" s="145"/>
      <c r="L4" s="145"/>
      <c r="M4" s="145"/>
      <c r="N4" s="145"/>
      <c r="O4" s="145"/>
      <c r="P4" s="145"/>
      <c r="Q4" s="145"/>
      <c r="R4" s="145"/>
      <c r="S4" s="145"/>
      <c r="T4" s="145"/>
      <c r="U4" s="145"/>
      <c r="V4" s="145"/>
      <c r="W4" s="145"/>
      <c r="X4" s="145"/>
      <c r="Y4" s="18"/>
      <c r="Z4" s="2"/>
    </row>
    <row r="5" spans="1:26" ht="16.5">
      <c r="A5" s="2"/>
      <c r="B5" s="17"/>
      <c r="C5" s="145" t="s">
        <v>5</v>
      </c>
      <c r="D5" s="145"/>
      <c r="E5" s="145"/>
      <c r="F5" s="145"/>
      <c r="G5" s="145"/>
      <c r="H5" s="145"/>
      <c r="I5" s="145"/>
      <c r="J5" s="145"/>
      <c r="K5" s="145"/>
      <c r="L5" s="145"/>
      <c r="M5" s="145"/>
      <c r="N5" s="145"/>
      <c r="O5" s="145"/>
      <c r="P5" s="145"/>
      <c r="Q5" s="145"/>
      <c r="R5" s="145"/>
      <c r="S5" s="145"/>
      <c r="T5" s="145"/>
      <c r="U5" s="145"/>
      <c r="V5" s="145"/>
      <c r="W5" s="145"/>
      <c r="X5" s="145"/>
      <c r="Y5" s="18"/>
      <c r="Z5" s="2"/>
    </row>
    <row r="6" spans="1:26" ht="16.5">
      <c r="A6" s="2"/>
      <c r="B6" s="17"/>
      <c r="C6" s="17"/>
      <c r="D6" s="17"/>
      <c r="E6" s="17"/>
      <c r="F6" s="17"/>
      <c r="G6" s="17"/>
      <c r="H6" s="17"/>
      <c r="I6" s="17"/>
      <c r="J6" s="17"/>
      <c r="K6" s="17"/>
      <c r="L6" s="17"/>
      <c r="M6" s="17"/>
      <c r="N6" s="17"/>
      <c r="O6" s="17"/>
      <c r="P6" s="17"/>
      <c r="Q6" s="17"/>
      <c r="R6" s="17"/>
      <c r="S6" s="17"/>
      <c r="T6" s="17"/>
      <c r="U6" s="17"/>
      <c r="V6" s="17"/>
      <c r="W6" s="17"/>
      <c r="X6" s="17"/>
      <c r="Y6" s="18"/>
      <c r="Z6" s="2"/>
    </row>
    <row r="7" spans="1:26" ht="16.5">
      <c r="A7" s="2"/>
      <c r="B7" s="17"/>
      <c r="C7" s="145" t="s">
        <v>161</v>
      </c>
      <c r="D7" s="145"/>
      <c r="E7" s="145"/>
      <c r="F7" s="145"/>
      <c r="G7" s="145"/>
      <c r="H7" s="145"/>
      <c r="I7" s="145"/>
      <c r="J7" s="145"/>
      <c r="K7" s="145"/>
      <c r="L7" s="145"/>
      <c r="M7" s="145"/>
      <c r="N7" s="145"/>
      <c r="O7" s="145"/>
      <c r="P7" s="145"/>
      <c r="Q7" s="145"/>
      <c r="R7" s="145"/>
      <c r="S7" s="145"/>
      <c r="T7" s="145"/>
      <c r="U7" s="145"/>
      <c r="V7" s="145"/>
      <c r="W7" s="145"/>
      <c r="X7" s="145"/>
      <c r="Y7" s="18"/>
      <c r="Z7" s="2"/>
    </row>
    <row r="8" spans="1:26" ht="16.5">
      <c r="A8" s="2"/>
      <c r="B8" s="17"/>
      <c r="C8" s="17"/>
      <c r="D8" s="17"/>
      <c r="E8" s="17"/>
      <c r="F8" s="17"/>
      <c r="G8" s="17"/>
      <c r="H8" s="17"/>
      <c r="I8" s="17"/>
      <c r="J8" s="17"/>
      <c r="K8" s="17"/>
      <c r="L8" s="17"/>
      <c r="M8" s="17"/>
      <c r="N8" s="17"/>
      <c r="O8" s="17"/>
      <c r="P8" s="17"/>
      <c r="Q8" s="17"/>
      <c r="R8" s="17"/>
      <c r="S8" s="17"/>
      <c r="T8" s="17"/>
      <c r="U8" s="17"/>
      <c r="V8" s="17"/>
      <c r="W8" s="17"/>
      <c r="X8" s="17"/>
      <c r="Y8" s="18"/>
      <c r="Z8" s="2"/>
    </row>
    <row r="9" spans="1:26" ht="15.75">
      <c r="A9" s="2"/>
      <c r="B9" s="61" t="s">
        <v>11</v>
      </c>
      <c r="C9" s="61"/>
      <c r="D9" s="61"/>
      <c r="E9" s="61"/>
      <c r="F9" s="131">
        <f>IF(DISTRICT!D8="","",DISTRICT!D8)</f>
      </c>
      <c r="G9" s="131"/>
      <c r="H9" s="131"/>
      <c r="I9" s="131"/>
      <c r="J9" s="61" t="s">
        <v>18</v>
      </c>
      <c r="K9" s="61"/>
      <c r="L9" s="61"/>
      <c r="M9" s="61"/>
      <c r="N9" s="72">
        <f>IF(OR(DISTRICT!D8="",DISTRICT!D16=""),"",DISTRICT!D16)</f>
      </c>
      <c r="O9" s="72"/>
      <c r="P9" s="72"/>
      <c r="Q9" s="72"/>
      <c r="R9" s="61" t="s">
        <v>15</v>
      </c>
      <c r="S9" s="61"/>
      <c r="T9" s="61"/>
      <c r="U9" s="61"/>
      <c r="V9" s="124">
        <f>+DISTRICT!D10+DISTRICT!D12+DISTRICT!D14</f>
        <v>0</v>
      </c>
      <c r="W9" s="124"/>
      <c r="X9" s="124"/>
      <c r="Y9" s="124"/>
      <c r="Z9" s="2"/>
    </row>
    <row r="10" spans="1:26" ht="15.75">
      <c r="A10" s="2"/>
      <c r="B10" s="61" t="s">
        <v>12</v>
      </c>
      <c r="C10" s="61"/>
      <c r="D10" s="61"/>
      <c r="E10" s="61"/>
      <c r="F10" s="124">
        <f>IF(DISTRICT!D8="","",DISTRICT!D10)</f>
      </c>
      <c r="G10" s="124"/>
      <c r="H10" s="124"/>
      <c r="I10" s="124"/>
      <c r="J10" s="61" t="s">
        <v>19</v>
      </c>
      <c r="K10" s="61"/>
      <c r="L10" s="61"/>
      <c r="M10" s="61"/>
      <c r="N10" s="131">
        <f>IF(DISTRICT!D18="","",DISTRICT!D18)</f>
      </c>
      <c r="O10" s="131"/>
      <c r="P10" s="131"/>
      <c r="Q10" s="131"/>
      <c r="R10" s="129" t="s">
        <v>16</v>
      </c>
      <c r="S10" s="129"/>
      <c r="T10" s="129"/>
      <c r="U10" s="129"/>
      <c r="V10" s="130">
        <f>IF(DISTRICT!D8="","",DATA!P60)</f>
      </c>
      <c r="W10" s="130"/>
      <c r="X10" s="130"/>
      <c r="Y10" s="130"/>
      <c r="Z10" s="2"/>
    </row>
    <row r="11" spans="1:26" ht="15.75">
      <c r="A11" s="2"/>
      <c r="B11" s="61" t="s">
        <v>13</v>
      </c>
      <c r="C11" s="61"/>
      <c r="D11" s="61"/>
      <c r="E11" s="61"/>
      <c r="F11" s="124">
        <f>IF(DISTRICT!D8="","",DISTRICT!D12)</f>
      </c>
      <c r="G11" s="124"/>
      <c r="H11" s="124"/>
      <c r="I11" s="124"/>
      <c r="J11" s="132" t="s">
        <v>17</v>
      </c>
      <c r="K11" s="132"/>
      <c r="L11" s="132"/>
      <c r="M11" s="132"/>
      <c r="N11" s="72">
        <f>IF(OTDA!H17="","",OTDA!H17)</f>
      </c>
      <c r="O11" s="72"/>
      <c r="P11" s="72"/>
      <c r="Q11" s="72"/>
      <c r="R11" s="18"/>
      <c r="S11" s="18"/>
      <c r="T11" s="18"/>
      <c r="U11" s="18"/>
      <c r="V11" s="18"/>
      <c r="W11" s="18"/>
      <c r="X11" s="18"/>
      <c r="Y11" s="18"/>
      <c r="Z11" s="2"/>
    </row>
    <row r="12" spans="1:26" ht="15.75" hidden="1">
      <c r="A12" s="2"/>
      <c r="B12" s="61" t="s">
        <v>14</v>
      </c>
      <c r="C12" s="61"/>
      <c r="D12" s="61"/>
      <c r="E12" s="61"/>
      <c r="F12" s="124">
        <f>IF(DISTRICT!D8="","",DISTRICT!D14)</f>
      </c>
      <c r="G12" s="124"/>
      <c r="H12" s="124"/>
      <c r="I12" s="124"/>
      <c r="J12" s="18"/>
      <c r="K12" s="18"/>
      <c r="L12" s="18"/>
      <c r="M12" s="18"/>
      <c r="N12" s="18"/>
      <c r="O12" s="18"/>
      <c r="P12" s="18"/>
      <c r="Q12" s="18"/>
      <c r="R12" s="18"/>
      <c r="S12" s="18"/>
      <c r="T12" s="18"/>
      <c r="U12" s="18"/>
      <c r="V12" s="18"/>
      <c r="W12" s="18"/>
      <c r="X12" s="18"/>
      <c r="Y12" s="18"/>
      <c r="Z12" s="2"/>
    </row>
    <row r="13" spans="1:26" ht="15.75">
      <c r="A13" s="2"/>
      <c r="B13" s="18"/>
      <c r="C13" s="18"/>
      <c r="D13" s="18"/>
      <c r="E13" s="18"/>
      <c r="F13" s="18"/>
      <c r="G13" s="18"/>
      <c r="H13" s="18"/>
      <c r="I13" s="18"/>
      <c r="J13" s="18"/>
      <c r="K13" s="18"/>
      <c r="L13" s="18"/>
      <c r="M13" s="18"/>
      <c r="N13" s="18"/>
      <c r="O13" s="18"/>
      <c r="P13" s="18"/>
      <c r="Q13" s="18"/>
      <c r="R13" s="18"/>
      <c r="S13" s="18"/>
      <c r="T13" s="18"/>
      <c r="U13" s="18"/>
      <c r="V13" s="18"/>
      <c r="W13" s="18"/>
      <c r="X13" s="18"/>
      <c r="Y13" s="18"/>
      <c r="Z13" s="2"/>
    </row>
    <row r="14" spans="1:26" ht="15.75">
      <c r="A14" s="2"/>
      <c r="B14" s="127" t="s">
        <v>92</v>
      </c>
      <c r="C14" s="127"/>
      <c r="D14" s="127"/>
      <c r="E14" s="127"/>
      <c r="F14" s="127"/>
      <c r="G14" s="127"/>
      <c r="H14" s="127"/>
      <c r="I14" s="127"/>
      <c r="J14" s="127"/>
      <c r="K14" s="128"/>
      <c r="L14" s="128"/>
      <c r="M14" s="127" t="s">
        <v>91</v>
      </c>
      <c r="N14" s="128"/>
      <c r="O14" s="128"/>
      <c r="P14" s="127" t="s">
        <v>90</v>
      </c>
      <c r="Q14" s="128"/>
      <c r="R14" s="128"/>
      <c r="S14" s="127" t="s">
        <v>89</v>
      </c>
      <c r="T14" s="128"/>
      <c r="U14" s="128"/>
      <c r="V14" s="127" t="s">
        <v>88</v>
      </c>
      <c r="W14" s="127"/>
      <c r="X14" s="127" t="s">
        <v>87</v>
      </c>
      <c r="Y14" s="127"/>
      <c r="Z14" s="2"/>
    </row>
    <row r="15" spans="1:26" ht="15.75">
      <c r="A15" s="2"/>
      <c r="B15" s="127"/>
      <c r="C15" s="127"/>
      <c r="D15" s="127"/>
      <c r="E15" s="127"/>
      <c r="F15" s="127"/>
      <c r="G15" s="127"/>
      <c r="H15" s="127"/>
      <c r="I15" s="127"/>
      <c r="J15" s="127"/>
      <c r="K15" s="128"/>
      <c r="L15" s="128"/>
      <c r="M15" s="128"/>
      <c r="N15" s="128"/>
      <c r="O15" s="128"/>
      <c r="P15" s="128"/>
      <c r="Q15" s="128"/>
      <c r="R15" s="128"/>
      <c r="S15" s="128"/>
      <c r="T15" s="128"/>
      <c r="U15" s="128"/>
      <c r="V15" s="127"/>
      <c r="W15" s="127"/>
      <c r="X15" s="127"/>
      <c r="Y15" s="127"/>
      <c r="Z15" s="2"/>
    </row>
    <row r="16" spans="1:26" ht="15.75">
      <c r="A16" s="2"/>
      <c r="B16" s="16" t="s">
        <v>93</v>
      </c>
      <c r="C16" s="110" t="s">
        <v>94</v>
      </c>
      <c r="D16" s="110"/>
      <c r="E16" s="110"/>
      <c r="F16" s="110"/>
      <c r="G16" s="110"/>
      <c r="H16" s="110"/>
      <c r="I16" s="110"/>
      <c r="J16" s="110"/>
      <c r="K16" s="111"/>
      <c r="L16" s="111"/>
      <c r="M16" s="122">
        <f>SUM(M17:O22)</f>
        <v>0</v>
      </c>
      <c r="N16" s="122"/>
      <c r="O16" s="122"/>
      <c r="P16" s="122">
        <f>SUM(P17:R22)</f>
        <v>0</v>
      </c>
      <c r="Q16" s="122"/>
      <c r="R16" s="122"/>
      <c r="S16" s="126">
        <f>IF($V$9=0,0%,P16/$V$9)</f>
        <v>0</v>
      </c>
      <c r="T16" s="126"/>
      <c r="U16" s="126"/>
      <c r="V16" s="125"/>
      <c r="W16" s="125"/>
      <c r="X16" s="125"/>
      <c r="Y16" s="125"/>
      <c r="Z16" s="2"/>
    </row>
    <row r="17" spans="1:26" ht="15.75">
      <c r="A17" s="2"/>
      <c r="B17" s="14" t="s">
        <v>95</v>
      </c>
      <c r="C17" s="120" t="s">
        <v>101</v>
      </c>
      <c r="D17" s="120"/>
      <c r="E17" s="120"/>
      <c r="F17" s="120"/>
      <c r="G17" s="120"/>
      <c r="H17" s="120"/>
      <c r="I17" s="120"/>
      <c r="J17" s="120"/>
      <c r="K17" s="121"/>
      <c r="L17" s="121"/>
      <c r="M17" s="155">
        <f>+DATA!M17</f>
        <v>0</v>
      </c>
      <c r="N17" s="155"/>
      <c r="O17" s="155"/>
      <c r="P17" s="155">
        <f>+DATA!P17</f>
        <v>0</v>
      </c>
      <c r="Q17" s="155"/>
      <c r="R17" s="155"/>
      <c r="S17" s="150"/>
      <c r="T17" s="150"/>
      <c r="U17" s="150"/>
      <c r="V17" s="152">
        <f>IF(DATA!V17="","",DATA!V17)</f>
      </c>
      <c r="W17" s="152"/>
      <c r="X17" s="152">
        <f>IF(DATA!X17="","",DATA!X17)</f>
      </c>
      <c r="Y17" s="152"/>
      <c r="Z17" s="2"/>
    </row>
    <row r="18" spans="1:26" ht="15.75">
      <c r="A18" s="2"/>
      <c r="B18" s="14" t="s">
        <v>96</v>
      </c>
      <c r="C18" s="120" t="s">
        <v>102</v>
      </c>
      <c r="D18" s="120"/>
      <c r="E18" s="120"/>
      <c r="F18" s="120"/>
      <c r="G18" s="120"/>
      <c r="H18" s="120"/>
      <c r="I18" s="120"/>
      <c r="J18" s="120"/>
      <c r="K18" s="121"/>
      <c r="L18" s="121"/>
      <c r="M18" s="155">
        <f>+DATA!M18</f>
        <v>0</v>
      </c>
      <c r="N18" s="155"/>
      <c r="O18" s="155"/>
      <c r="P18" s="155">
        <f>+DATA!P18</f>
        <v>0</v>
      </c>
      <c r="Q18" s="155"/>
      <c r="R18" s="155"/>
      <c r="S18" s="150"/>
      <c r="T18" s="150"/>
      <c r="U18" s="150"/>
      <c r="V18" s="152">
        <f>IF(DATA!V18="","",DATA!V18)</f>
      </c>
      <c r="W18" s="152"/>
      <c r="X18" s="152">
        <f>IF(DATA!X18="","",DATA!X18)</f>
      </c>
      <c r="Y18" s="152"/>
      <c r="Z18" s="2"/>
    </row>
    <row r="19" spans="1:26" ht="15.75">
      <c r="A19" s="2"/>
      <c r="B19" s="14" t="s">
        <v>97</v>
      </c>
      <c r="C19" s="120" t="s">
        <v>103</v>
      </c>
      <c r="D19" s="120"/>
      <c r="E19" s="120"/>
      <c r="F19" s="120"/>
      <c r="G19" s="120"/>
      <c r="H19" s="120"/>
      <c r="I19" s="120"/>
      <c r="J19" s="120"/>
      <c r="K19" s="121"/>
      <c r="L19" s="121"/>
      <c r="M19" s="155">
        <f>+DATA!M19</f>
        <v>0</v>
      </c>
      <c r="N19" s="155"/>
      <c r="O19" s="155"/>
      <c r="P19" s="155">
        <f>+DATA!P19</f>
        <v>0</v>
      </c>
      <c r="Q19" s="155"/>
      <c r="R19" s="155"/>
      <c r="S19" s="150"/>
      <c r="T19" s="150"/>
      <c r="U19" s="150"/>
      <c r="V19" s="152">
        <f>IF(DATA!V19="","",DATA!V19)</f>
      </c>
      <c r="W19" s="152"/>
      <c r="X19" s="152">
        <f>IF(DATA!X19="","",DATA!X19)</f>
      </c>
      <c r="Y19" s="152"/>
      <c r="Z19" s="2"/>
    </row>
    <row r="20" spans="1:26" ht="15.75">
      <c r="A20" s="2"/>
      <c r="B20" s="14" t="s">
        <v>98</v>
      </c>
      <c r="C20" s="120" t="s">
        <v>104</v>
      </c>
      <c r="D20" s="120"/>
      <c r="E20" s="120"/>
      <c r="F20" s="120"/>
      <c r="G20" s="120"/>
      <c r="H20" s="120"/>
      <c r="I20" s="120"/>
      <c r="J20" s="120"/>
      <c r="K20" s="121"/>
      <c r="L20" s="121"/>
      <c r="M20" s="155">
        <f>+DATA!M20</f>
        <v>0</v>
      </c>
      <c r="N20" s="155"/>
      <c r="O20" s="155"/>
      <c r="P20" s="155">
        <f>+DATA!P20</f>
        <v>0</v>
      </c>
      <c r="Q20" s="155"/>
      <c r="R20" s="155"/>
      <c r="S20" s="150"/>
      <c r="T20" s="150"/>
      <c r="U20" s="150"/>
      <c r="V20" s="152">
        <f>IF(DATA!V20="","",DATA!V20)</f>
      </c>
      <c r="W20" s="152"/>
      <c r="X20" s="152">
        <f>IF(DATA!X20="","",DATA!X20)</f>
      </c>
      <c r="Y20" s="152"/>
      <c r="Z20" s="2"/>
    </row>
    <row r="21" spans="1:26" ht="15.75">
      <c r="A21" s="2"/>
      <c r="B21" s="14" t="s">
        <v>99</v>
      </c>
      <c r="C21" s="106" t="s">
        <v>112</v>
      </c>
      <c r="D21" s="106"/>
      <c r="E21" s="106"/>
      <c r="F21" s="106"/>
      <c r="G21" s="106"/>
      <c r="H21" s="106"/>
      <c r="I21" s="106"/>
      <c r="J21" s="106"/>
      <c r="K21" s="107"/>
      <c r="L21" s="107"/>
      <c r="M21" s="155">
        <f>+DATA!M21</f>
        <v>0</v>
      </c>
      <c r="N21" s="155"/>
      <c r="O21" s="155"/>
      <c r="P21" s="155">
        <f>+DATA!P21</f>
        <v>0</v>
      </c>
      <c r="Q21" s="155"/>
      <c r="R21" s="155"/>
      <c r="S21" s="156"/>
      <c r="T21" s="156"/>
      <c r="U21" s="156"/>
      <c r="V21" s="152">
        <f>IF(DATA!V21="","",DATA!V21)</f>
      </c>
      <c r="W21" s="152"/>
      <c r="X21" s="152">
        <f>IF(DATA!X21="","",DATA!X21)</f>
      </c>
      <c r="Y21" s="152"/>
      <c r="Z21" s="2"/>
    </row>
    <row r="22" spans="1:26" ht="15.75">
      <c r="A22" s="2"/>
      <c r="B22" s="14" t="s">
        <v>100</v>
      </c>
      <c r="C22" s="106" t="s">
        <v>113</v>
      </c>
      <c r="D22" s="106"/>
      <c r="E22" s="106"/>
      <c r="F22" s="106"/>
      <c r="G22" s="106"/>
      <c r="H22" s="106"/>
      <c r="I22" s="106"/>
      <c r="J22" s="106"/>
      <c r="K22" s="107"/>
      <c r="L22" s="107"/>
      <c r="M22" s="155">
        <f>+DATA!M22</f>
        <v>0</v>
      </c>
      <c r="N22" s="155"/>
      <c r="O22" s="155"/>
      <c r="P22" s="155">
        <f>+DATA!P22</f>
        <v>0</v>
      </c>
      <c r="Q22" s="155"/>
      <c r="R22" s="155"/>
      <c r="S22" s="156"/>
      <c r="T22" s="156"/>
      <c r="U22" s="156"/>
      <c r="V22" s="152">
        <f>IF(DATA!V22="","",DATA!V22)</f>
      </c>
      <c r="W22" s="152"/>
      <c r="X22" s="152">
        <f>IF(DATA!X22="","",DATA!X22)</f>
      </c>
      <c r="Y22" s="152"/>
      <c r="Z22" s="2"/>
    </row>
    <row r="23" spans="1:26" ht="15.75">
      <c r="A23" s="2"/>
      <c r="B23" s="16" t="s">
        <v>105</v>
      </c>
      <c r="C23" s="110" t="s">
        <v>106</v>
      </c>
      <c r="D23" s="110"/>
      <c r="E23" s="110"/>
      <c r="F23" s="110"/>
      <c r="G23" s="110"/>
      <c r="H23" s="110"/>
      <c r="I23" s="110"/>
      <c r="J23" s="110"/>
      <c r="K23" s="111"/>
      <c r="L23" s="111"/>
      <c r="M23" s="122">
        <f>+DATA!M23</f>
        <v>0</v>
      </c>
      <c r="N23" s="122"/>
      <c r="O23" s="122"/>
      <c r="P23" s="122">
        <f>+DATA!P23</f>
        <v>0</v>
      </c>
      <c r="Q23" s="122"/>
      <c r="R23" s="122"/>
      <c r="S23" s="126">
        <f>IF($V$9=0,0%,P23/$V$9)</f>
        <v>0</v>
      </c>
      <c r="T23" s="126"/>
      <c r="U23" s="126"/>
      <c r="V23" s="152">
        <f>IF(DATA!V23="","",DATA!V23)</f>
      </c>
      <c r="W23" s="152"/>
      <c r="X23" s="152">
        <f>IF(DATA!X23="","",DATA!X23)</f>
      </c>
      <c r="Y23" s="152"/>
      <c r="Z23" s="2"/>
    </row>
    <row r="24" spans="1:26" ht="15.75">
      <c r="A24" s="2"/>
      <c r="B24" s="16" t="s">
        <v>107</v>
      </c>
      <c r="C24" s="110" t="s">
        <v>110</v>
      </c>
      <c r="D24" s="110"/>
      <c r="E24" s="110"/>
      <c r="F24" s="110"/>
      <c r="G24" s="110"/>
      <c r="H24" s="110"/>
      <c r="I24" s="110"/>
      <c r="J24" s="110"/>
      <c r="K24" s="111"/>
      <c r="L24" s="111"/>
      <c r="M24" s="122">
        <f>SUM(M25:O26)</f>
        <v>0</v>
      </c>
      <c r="N24" s="122"/>
      <c r="O24" s="122"/>
      <c r="P24" s="122">
        <f>SUM(P25:R26)</f>
        <v>0</v>
      </c>
      <c r="Q24" s="122"/>
      <c r="R24" s="122"/>
      <c r="S24" s="126">
        <f>IF($V$9=0,0%,P24/$V$9)</f>
        <v>0</v>
      </c>
      <c r="T24" s="126"/>
      <c r="U24" s="126"/>
      <c r="V24" s="125"/>
      <c r="W24" s="125"/>
      <c r="X24" s="125"/>
      <c r="Y24" s="125"/>
      <c r="Z24" s="2"/>
    </row>
    <row r="25" spans="1:26" ht="15.75">
      <c r="A25" s="2"/>
      <c r="B25" s="14" t="s">
        <v>108</v>
      </c>
      <c r="C25" s="106" t="s">
        <v>114</v>
      </c>
      <c r="D25" s="106"/>
      <c r="E25" s="106"/>
      <c r="F25" s="106"/>
      <c r="G25" s="106"/>
      <c r="H25" s="106"/>
      <c r="I25" s="106"/>
      <c r="J25" s="106"/>
      <c r="K25" s="107"/>
      <c r="L25" s="107"/>
      <c r="M25" s="154">
        <f>+DATA!M25</f>
        <v>0</v>
      </c>
      <c r="N25" s="154"/>
      <c r="O25" s="154"/>
      <c r="P25" s="154">
        <f>+DATA!P25</f>
        <v>0</v>
      </c>
      <c r="Q25" s="154"/>
      <c r="R25" s="154"/>
      <c r="S25" s="150"/>
      <c r="T25" s="150"/>
      <c r="U25" s="150"/>
      <c r="V25" s="152">
        <f>IF(DATA!V25="","",DATA!V25)</f>
      </c>
      <c r="W25" s="152"/>
      <c r="X25" s="152">
        <f>IF(DATA!X25="","",DATA!X25)</f>
      </c>
      <c r="Y25" s="152"/>
      <c r="Z25" s="2"/>
    </row>
    <row r="26" spans="1:26" ht="15.75">
      <c r="A26" s="2"/>
      <c r="B26" s="14" t="s">
        <v>109</v>
      </c>
      <c r="C26" s="106" t="s">
        <v>111</v>
      </c>
      <c r="D26" s="106"/>
      <c r="E26" s="106"/>
      <c r="F26" s="106"/>
      <c r="G26" s="106"/>
      <c r="H26" s="106"/>
      <c r="I26" s="106"/>
      <c r="J26" s="106"/>
      <c r="K26" s="107"/>
      <c r="L26" s="107"/>
      <c r="M26" s="154">
        <f>+DATA!M26</f>
        <v>0</v>
      </c>
      <c r="N26" s="154"/>
      <c r="O26" s="154"/>
      <c r="P26" s="154">
        <f>+DATA!P26</f>
        <v>0</v>
      </c>
      <c r="Q26" s="154"/>
      <c r="R26" s="154"/>
      <c r="S26" s="150"/>
      <c r="T26" s="150"/>
      <c r="U26" s="150"/>
      <c r="V26" s="152">
        <f>IF(DATA!V26="","",DATA!V26)</f>
      </c>
      <c r="W26" s="152"/>
      <c r="X26" s="152">
        <f>IF(DATA!X26="","",DATA!X26)</f>
      </c>
      <c r="Y26" s="152"/>
      <c r="Z26" s="2"/>
    </row>
    <row r="27" spans="1:26" ht="15.75">
      <c r="A27" s="2"/>
      <c r="B27" s="16" t="s">
        <v>115</v>
      </c>
      <c r="C27" s="110" t="s">
        <v>118</v>
      </c>
      <c r="D27" s="110"/>
      <c r="E27" s="110"/>
      <c r="F27" s="110"/>
      <c r="G27" s="110"/>
      <c r="H27" s="110"/>
      <c r="I27" s="110"/>
      <c r="J27" s="110"/>
      <c r="K27" s="111"/>
      <c r="L27" s="111"/>
      <c r="M27" s="122">
        <f>SUM(M28:O29)</f>
        <v>0</v>
      </c>
      <c r="N27" s="122"/>
      <c r="O27" s="122"/>
      <c r="P27" s="122">
        <f>SUM(P28:R29)</f>
        <v>0</v>
      </c>
      <c r="Q27" s="122"/>
      <c r="R27" s="122"/>
      <c r="S27" s="126">
        <f>IF($V$9=0,0%,P27/$V$9)</f>
        <v>0</v>
      </c>
      <c r="T27" s="126"/>
      <c r="U27" s="126"/>
      <c r="V27" s="125"/>
      <c r="W27" s="125"/>
      <c r="X27" s="125"/>
      <c r="Y27" s="125"/>
      <c r="Z27" s="2"/>
    </row>
    <row r="28" spans="1:26" ht="15.75">
      <c r="A28" s="2"/>
      <c r="B28" s="14" t="s">
        <v>116</v>
      </c>
      <c r="C28" s="106" t="s">
        <v>119</v>
      </c>
      <c r="D28" s="106"/>
      <c r="E28" s="106"/>
      <c r="F28" s="106"/>
      <c r="G28" s="106"/>
      <c r="H28" s="106"/>
      <c r="I28" s="106"/>
      <c r="J28" s="106"/>
      <c r="K28" s="107"/>
      <c r="L28" s="107"/>
      <c r="M28" s="154">
        <f>+DATA!M28</f>
        <v>0</v>
      </c>
      <c r="N28" s="154"/>
      <c r="O28" s="154"/>
      <c r="P28" s="154">
        <f>+DATA!P28</f>
        <v>0</v>
      </c>
      <c r="Q28" s="154"/>
      <c r="R28" s="154"/>
      <c r="S28" s="150"/>
      <c r="T28" s="150"/>
      <c r="U28" s="150"/>
      <c r="V28" s="152">
        <f>IF(DATA!V28="","",DATA!V28)</f>
        <v>39722</v>
      </c>
      <c r="W28" s="152"/>
      <c r="X28" s="152">
        <f>IF(DATA!X28="","",DATA!X28)</f>
        <v>40057</v>
      </c>
      <c r="Y28" s="152"/>
      <c r="Z28" s="2"/>
    </row>
    <row r="29" spans="1:26" ht="15.75">
      <c r="A29" s="2"/>
      <c r="B29" s="14" t="s">
        <v>117</v>
      </c>
      <c r="C29" s="106" t="s">
        <v>120</v>
      </c>
      <c r="D29" s="106"/>
      <c r="E29" s="106"/>
      <c r="F29" s="106"/>
      <c r="G29" s="106"/>
      <c r="H29" s="106"/>
      <c r="I29" s="106"/>
      <c r="J29" s="106"/>
      <c r="K29" s="107"/>
      <c r="L29" s="107"/>
      <c r="M29" s="154">
        <f>+DATA!M29</f>
        <v>0</v>
      </c>
      <c r="N29" s="154"/>
      <c r="O29" s="154"/>
      <c r="P29" s="154">
        <f>+DATA!P29</f>
        <v>0</v>
      </c>
      <c r="Q29" s="154"/>
      <c r="R29" s="154"/>
      <c r="S29" s="150"/>
      <c r="T29" s="150"/>
      <c r="U29" s="150"/>
      <c r="V29" s="152">
        <f>IF(DATA!V29="","",DATA!V29)</f>
        <v>39722</v>
      </c>
      <c r="W29" s="152"/>
      <c r="X29" s="152">
        <f>IF(DATA!X29="","",DATA!X29)</f>
        <v>40057</v>
      </c>
      <c r="Y29" s="152"/>
      <c r="Z29" s="2"/>
    </row>
    <row r="30" spans="1:26" ht="15.75">
      <c r="A30" s="2"/>
      <c r="B30" s="16" t="s">
        <v>121</v>
      </c>
      <c r="C30" s="110" t="s">
        <v>129</v>
      </c>
      <c r="D30" s="110"/>
      <c r="E30" s="110"/>
      <c r="F30" s="110"/>
      <c r="G30" s="110"/>
      <c r="H30" s="110"/>
      <c r="I30" s="110"/>
      <c r="J30" s="110"/>
      <c r="K30" s="111"/>
      <c r="L30" s="111"/>
      <c r="M30" s="149"/>
      <c r="N30" s="149"/>
      <c r="O30" s="149"/>
      <c r="P30" s="122">
        <f>SUM(P31:R36)</f>
        <v>0</v>
      </c>
      <c r="Q30" s="122"/>
      <c r="R30" s="122"/>
      <c r="S30" s="126">
        <f>IF($V$9=0,0%,P30/$V$9)</f>
        <v>0</v>
      </c>
      <c r="T30" s="126"/>
      <c r="U30" s="126"/>
      <c r="V30" s="125"/>
      <c r="W30" s="125"/>
      <c r="X30" s="125"/>
      <c r="Y30" s="125"/>
      <c r="Z30" s="2"/>
    </row>
    <row r="31" spans="1:26" ht="15.75">
      <c r="A31" s="2"/>
      <c r="B31" s="14" t="s">
        <v>122</v>
      </c>
      <c r="C31" s="106" t="s">
        <v>130</v>
      </c>
      <c r="D31" s="106"/>
      <c r="E31" s="106"/>
      <c r="F31" s="106"/>
      <c r="G31" s="106"/>
      <c r="H31" s="106"/>
      <c r="I31" s="106"/>
      <c r="J31" s="106"/>
      <c r="K31" s="107"/>
      <c r="L31" s="107"/>
      <c r="M31" s="153"/>
      <c r="N31" s="153"/>
      <c r="O31" s="153"/>
      <c r="P31" s="154">
        <f>+DATA!P31</f>
        <v>0</v>
      </c>
      <c r="Q31" s="154"/>
      <c r="R31" s="154"/>
      <c r="S31" s="150"/>
      <c r="T31" s="150"/>
      <c r="U31" s="150"/>
      <c r="V31" s="152">
        <f>IF(DATA!V31="","",DATA!V31)</f>
        <v>39722</v>
      </c>
      <c r="W31" s="152"/>
      <c r="X31" s="152">
        <f>IF(DATA!X31="","",DATA!X31)</f>
        <v>40057</v>
      </c>
      <c r="Y31" s="152"/>
      <c r="Z31" s="2"/>
    </row>
    <row r="32" spans="1:26" ht="15.75">
      <c r="A32" s="2"/>
      <c r="B32" s="14" t="s">
        <v>123</v>
      </c>
      <c r="C32" s="106" t="s">
        <v>131</v>
      </c>
      <c r="D32" s="106"/>
      <c r="E32" s="106"/>
      <c r="F32" s="106"/>
      <c r="G32" s="106"/>
      <c r="H32" s="106"/>
      <c r="I32" s="106"/>
      <c r="J32" s="106"/>
      <c r="K32" s="107"/>
      <c r="L32" s="107"/>
      <c r="M32" s="153"/>
      <c r="N32" s="153"/>
      <c r="O32" s="153"/>
      <c r="P32" s="154">
        <f>+DATA!P32</f>
        <v>0</v>
      </c>
      <c r="Q32" s="154"/>
      <c r="R32" s="154"/>
      <c r="S32" s="150"/>
      <c r="T32" s="150"/>
      <c r="U32" s="150"/>
      <c r="V32" s="152">
        <f>IF(DATA!V32="","",DATA!V32)</f>
        <v>39722</v>
      </c>
      <c r="W32" s="152"/>
      <c r="X32" s="152">
        <f>IF(DATA!X32="","",DATA!X32)</f>
        <v>40057</v>
      </c>
      <c r="Y32" s="152"/>
      <c r="Z32" s="2"/>
    </row>
    <row r="33" spans="1:26" ht="15.75">
      <c r="A33" s="2"/>
      <c r="B33" s="14" t="s">
        <v>124</v>
      </c>
      <c r="C33" s="106" t="s">
        <v>132</v>
      </c>
      <c r="D33" s="106"/>
      <c r="E33" s="106"/>
      <c r="F33" s="106"/>
      <c r="G33" s="106"/>
      <c r="H33" s="106"/>
      <c r="I33" s="106"/>
      <c r="J33" s="106"/>
      <c r="K33" s="107"/>
      <c r="L33" s="107"/>
      <c r="M33" s="153"/>
      <c r="N33" s="153"/>
      <c r="O33" s="153"/>
      <c r="P33" s="154">
        <f>+DATA!P33</f>
        <v>0</v>
      </c>
      <c r="Q33" s="154"/>
      <c r="R33" s="154"/>
      <c r="S33" s="150"/>
      <c r="T33" s="150"/>
      <c r="U33" s="150"/>
      <c r="V33" s="152">
        <f>IF(DATA!V33="","",DATA!V33)</f>
        <v>39722</v>
      </c>
      <c r="W33" s="152"/>
      <c r="X33" s="152">
        <f>IF(DATA!X33="","",DATA!X33)</f>
        <v>40057</v>
      </c>
      <c r="Y33" s="152"/>
      <c r="Z33" s="2"/>
    </row>
    <row r="34" spans="1:26" ht="15.75">
      <c r="A34" s="2"/>
      <c r="B34" s="14" t="s">
        <v>125</v>
      </c>
      <c r="C34" s="106" t="s">
        <v>134</v>
      </c>
      <c r="D34" s="106"/>
      <c r="E34" s="106"/>
      <c r="F34" s="106"/>
      <c r="G34" s="106"/>
      <c r="H34" s="106"/>
      <c r="I34" s="106"/>
      <c r="J34" s="106"/>
      <c r="K34" s="113"/>
      <c r="L34" s="113"/>
      <c r="M34" s="153"/>
      <c r="N34" s="153"/>
      <c r="O34" s="153"/>
      <c r="P34" s="154">
        <f>+DATA!P34</f>
        <v>0</v>
      </c>
      <c r="Q34" s="154"/>
      <c r="R34" s="154"/>
      <c r="S34" s="150"/>
      <c r="T34" s="150"/>
      <c r="U34" s="150"/>
      <c r="V34" s="152">
        <f>IF(DATA!V34="","",DATA!V34)</f>
        <v>39722</v>
      </c>
      <c r="W34" s="152"/>
      <c r="X34" s="152">
        <f>IF(DATA!X34="","",DATA!X34)</f>
        <v>40057</v>
      </c>
      <c r="Y34" s="152"/>
      <c r="Z34" s="2"/>
    </row>
    <row r="35" spans="1:26" ht="15.75">
      <c r="A35" s="2"/>
      <c r="B35" s="14" t="s">
        <v>126</v>
      </c>
      <c r="C35" s="106" t="s">
        <v>135</v>
      </c>
      <c r="D35" s="106"/>
      <c r="E35" s="106"/>
      <c r="F35" s="106"/>
      <c r="G35" s="106"/>
      <c r="H35" s="106"/>
      <c r="I35" s="106"/>
      <c r="J35" s="106"/>
      <c r="K35" s="107"/>
      <c r="L35" s="107"/>
      <c r="M35" s="153"/>
      <c r="N35" s="153"/>
      <c r="O35" s="153"/>
      <c r="P35" s="154">
        <f>+DATA!P35</f>
        <v>0</v>
      </c>
      <c r="Q35" s="154"/>
      <c r="R35" s="154"/>
      <c r="S35" s="150"/>
      <c r="T35" s="150"/>
      <c r="U35" s="150"/>
      <c r="V35" s="152">
        <f>IF(DATA!V35="","",DATA!V35)</f>
      </c>
      <c r="W35" s="152"/>
      <c r="X35" s="152">
        <f>IF(DATA!X35="","",DATA!X35)</f>
      </c>
      <c r="Y35" s="152"/>
      <c r="Z35" s="2"/>
    </row>
    <row r="36" spans="1:26" ht="15.75">
      <c r="A36" s="2"/>
      <c r="B36" s="14" t="s">
        <v>127</v>
      </c>
      <c r="C36" s="106" t="s">
        <v>136</v>
      </c>
      <c r="D36" s="106"/>
      <c r="E36" s="106"/>
      <c r="F36" s="106"/>
      <c r="G36" s="106"/>
      <c r="H36" s="106"/>
      <c r="I36" s="106"/>
      <c r="J36" s="106"/>
      <c r="K36" s="107"/>
      <c r="L36" s="107"/>
      <c r="M36" s="153"/>
      <c r="N36" s="153"/>
      <c r="O36" s="153"/>
      <c r="P36" s="154">
        <f>+DATA!P36</f>
        <v>0</v>
      </c>
      <c r="Q36" s="154"/>
      <c r="R36" s="154"/>
      <c r="S36" s="150"/>
      <c r="T36" s="150"/>
      <c r="U36" s="150"/>
      <c r="V36" s="152">
        <f>IF(DATA!V36="","",DATA!V36)</f>
      </c>
      <c r="W36" s="152"/>
      <c r="X36" s="152">
        <f>IF(DATA!X36="","",DATA!X36)</f>
      </c>
      <c r="Y36" s="152"/>
      <c r="Z36" s="2"/>
    </row>
    <row r="37" spans="1:26" ht="15.75">
      <c r="A37" s="2"/>
      <c r="B37" s="16" t="s">
        <v>128</v>
      </c>
      <c r="C37" s="110" t="s">
        <v>133</v>
      </c>
      <c r="D37" s="110"/>
      <c r="E37" s="110"/>
      <c r="F37" s="110"/>
      <c r="G37" s="110"/>
      <c r="H37" s="110"/>
      <c r="I37" s="110"/>
      <c r="J37" s="110"/>
      <c r="K37" s="111"/>
      <c r="L37" s="111"/>
      <c r="M37" s="122">
        <f>+DATA!M37</f>
        <v>0</v>
      </c>
      <c r="N37" s="122"/>
      <c r="O37" s="122"/>
      <c r="P37" s="122">
        <f>+DATA!P37</f>
        <v>0</v>
      </c>
      <c r="Q37" s="122"/>
      <c r="R37" s="122"/>
      <c r="S37" s="126">
        <f>IF($V$9=0,0%,P37/$V$9)</f>
        <v>0</v>
      </c>
      <c r="T37" s="126"/>
      <c r="U37" s="126"/>
      <c r="V37" s="152">
        <f>IF(DATA!V37="","",DATA!V37)</f>
      </c>
      <c r="W37" s="152"/>
      <c r="X37" s="152">
        <f>IF(DATA!X37="","",DATA!X37)</f>
      </c>
      <c r="Y37" s="152"/>
      <c r="Z37" s="2"/>
    </row>
    <row r="38" spans="1:26" ht="15.75">
      <c r="A38" s="2"/>
      <c r="Z38" s="2"/>
    </row>
    <row r="39" spans="1:26" ht="15.75">
      <c r="A39" s="2"/>
      <c r="B39" s="16" t="s">
        <v>137</v>
      </c>
      <c r="C39" s="110" t="s">
        <v>142</v>
      </c>
      <c r="D39" s="110"/>
      <c r="E39" s="110"/>
      <c r="F39" s="110"/>
      <c r="G39" s="110"/>
      <c r="H39" s="110"/>
      <c r="I39" s="110"/>
      <c r="J39" s="110"/>
      <c r="K39" s="111"/>
      <c r="L39" s="111"/>
      <c r="M39" s="149"/>
      <c r="N39" s="149"/>
      <c r="O39" s="149"/>
      <c r="P39" s="122">
        <f>SUM(P40:R43)</f>
        <v>0</v>
      </c>
      <c r="Q39" s="122"/>
      <c r="R39" s="122"/>
      <c r="S39" s="126">
        <f>IF($V$9=0,0%,P39/$V$9)</f>
        <v>0</v>
      </c>
      <c r="T39" s="126"/>
      <c r="U39" s="126"/>
      <c r="V39" s="125"/>
      <c r="W39" s="125"/>
      <c r="X39" s="125"/>
      <c r="Y39" s="125"/>
      <c r="Z39" s="2"/>
    </row>
    <row r="40" spans="1:26" ht="15.75">
      <c r="A40" s="2"/>
      <c r="B40" s="14" t="s">
        <v>138</v>
      </c>
      <c r="C40" s="106" t="s">
        <v>143</v>
      </c>
      <c r="D40" s="106"/>
      <c r="E40" s="106"/>
      <c r="F40" s="106"/>
      <c r="G40" s="106"/>
      <c r="H40" s="106"/>
      <c r="I40" s="106"/>
      <c r="J40" s="106"/>
      <c r="K40" s="107"/>
      <c r="L40" s="107"/>
      <c r="M40" s="153"/>
      <c r="N40" s="153"/>
      <c r="O40" s="153"/>
      <c r="P40" s="154">
        <f>+DATA!P40</f>
        <v>0</v>
      </c>
      <c r="Q40" s="154"/>
      <c r="R40" s="154"/>
      <c r="S40" s="150"/>
      <c r="T40" s="150"/>
      <c r="U40" s="150"/>
      <c r="V40" s="152">
        <f>IF(DATA!V40="","",DATA!V40)</f>
        <v>39722</v>
      </c>
      <c r="W40" s="152"/>
      <c r="X40" s="152">
        <f>IF(DATA!X40="","",DATA!X40)</f>
        <v>40057</v>
      </c>
      <c r="Y40" s="152"/>
      <c r="Z40" s="2"/>
    </row>
    <row r="41" spans="1:26" ht="15.75">
      <c r="A41" s="2"/>
      <c r="B41" s="14" t="s">
        <v>139</v>
      </c>
      <c r="C41" s="106" t="s">
        <v>144</v>
      </c>
      <c r="D41" s="106"/>
      <c r="E41" s="106"/>
      <c r="F41" s="106"/>
      <c r="G41" s="106"/>
      <c r="H41" s="106"/>
      <c r="I41" s="106"/>
      <c r="J41" s="106"/>
      <c r="K41" s="107"/>
      <c r="L41" s="107"/>
      <c r="M41" s="153"/>
      <c r="N41" s="153"/>
      <c r="O41" s="153"/>
      <c r="P41" s="154">
        <f>+DATA!P41</f>
        <v>0</v>
      </c>
      <c r="Q41" s="154"/>
      <c r="R41" s="154"/>
      <c r="S41" s="150"/>
      <c r="T41" s="150"/>
      <c r="U41" s="150"/>
      <c r="V41" s="152">
        <f>IF(DATA!V41="","",DATA!V41)</f>
        <v>39722</v>
      </c>
      <c r="W41" s="152"/>
      <c r="X41" s="152">
        <f>IF(DATA!X41="","",DATA!X41)</f>
        <v>40057</v>
      </c>
      <c r="Y41" s="152"/>
      <c r="Z41" s="2"/>
    </row>
    <row r="42" spans="1:26" ht="15.75">
      <c r="A42" s="2"/>
      <c r="B42" s="14" t="s">
        <v>140</v>
      </c>
      <c r="C42" s="106" t="s">
        <v>145</v>
      </c>
      <c r="D42" s="106"/>
      <c r="E42" s="106"/>
      <c r="F42" s="106"/>
      <c r="G42" s="106"/>
      <c r="H42" s="106"/>
      <c r="I42" s="106"/>
      <c r="J42" s="106"/>
      <c r="K42" s="107"/>
      <c r="L42" s="107"/>
      <c r="M42" s="153"/>
      <c r="N42" s="153"/>
      <c r="O42" s="153"/>
      <c r="P42" s="154">
        <f>+DATA!P42</f>
        <v>0</v>
      </c>
      <c r="Q42" s="154"/>
      <c r="R42" s="154"/>
      <c r="S42" s="150"/>
      <c r="T42" s="150"/>
      <c r="U42" s="150"/>
      <c r="V42" s="152">
        <f>IF(DATA!V42="","",DATA!V42)</f>
        <v>39722</v>
      </c>
      <c r="W42" s="152"/>
      <c r="X42" s="152">
        <f>IF(DATA!X42="","",DATA!X42)</f>
        <v>40057</v>
      </c>
      <c r="Y42" s="152"/>
      <c r="Z42" s="2"/>
    </row>
    <row r="43" spans="1:26" ht="15.75">
      <c r="A43" s="2"/>
      <c r="B43" s="14" t="s">
        <v>141</v>
      </c>
      <c r="C43" s="106" t="s">
        <v>146</v>
      </c>
      <c r="D43" s="106"/>
      <c r="E43" s="106"/>
      <c r="F43" s="106"/>
      <c r="G43" s="106"/>
      <c r="H43" s="106"/>
      <c r="I43" s="106"/>
      <c r="J43" s="106"/>
      <c r="K43" s="113"/>
      <c r="L43" s="113"/>
      <c r="M43" s="153"/>
      <c r="N43" s="153"/>
      <c r="O43" s="153"/>
      <c r="P43" s="154">
        <f>+DATA!P43</f>
        <v>0</v>
      </c>
      <c r="Q43" s="154"/>
      <c r="R43" s="154"/>
      <c r="S43" s="150"/>
      <c r="T43" s="150"/>
      <c r="U43" s="150"/>
      <c r="V43" s="152">
        <f>IF(DATA!V43="","",DATA!V43)</f>
        <v>39722</v>
      </c>
      <c r="W43" s="152"/>
      <c r="X43" s="152">
        <f>IF(DATA!X43="","",DATA!X43)</f>
        <v>40057</v>
      </c>
      <c r="Y43" s="152"/>
      <c r="Z43" s="2"/>
    </row>
    <row r="44" spans="1:26" ht="15.75">
      <c r="A44" s="2"/>
      <c r="B44" s="16" t="s">
        <v>147</v>
      </c>
      <c r="C44" s="110" t="s">
        <v>150</v>
      </c>
      <c r="D44" s="110"/>
      <c r="E44" s="110"/>
      <c r="F44" s="110"/>
      <c r="G44" s="110"/>
      <c r="H44" s="110"/>
      <c r="I44" s="110"/>
      <c r="J44" s="110"/>
      <c r="K44" s="111"/>
      <c r="L44" s="111"/>
      <c r="M44" s="149"/>
      <c r="N44" s="149"/>
      <c r="O44" s="149"/>
      <c r="P44" s="122">
        <f>SUM(P45:R46)</f>
        <v>0</v>
      </c>
      <c r="Q44" s="122"/>
      <c r="R44" s="122"/>
      <c r="S44" s="126">
        <f>IF($V$9=0,0%,P44/$V$9)</f>
        <v>0</v>
      </c>
      <c r="T44" s="126"/>
      <c r="U44" s="126"/>
      <c r="V44" s="125"/>
      <c r="W44" s="125"/>
      <c r="X44" s="125"/>
      <c r="Y44" s="125"/>
      <c r="Z44" s="2"/>
    </row>
    <row r="45" spans="1:26" ht="15.75">
      <c r="A45" s="2"/>
      <c r="B45" s="14" t="s">
        <v>148</v>
      </c>
      <c r="C45" s="106" t="s">
        <v>151</v>
      </c>
      <c r="D45" s="106"/>
      <c r="E45" s="106"/>
      <c r="F45" s="106"/>
      <c r="G45" s="106"/>
      <c r="H45" s="106"/>
      <c r="I45" s="106"/>
      <c r="J45" s="106"/>
      <c r="K45" s="107"/>
      <c r="L45" s="107"/>
      <c r="M45" s="153"/>
      <c r="N45" s="153"/>
      <c r="O45" s="153"/>
      <c r="P45" s="154">
        <f>+DATA!P45</f>
        <v>0</v>
      </c>
      <c r="Q45" s="154"/>
      <c r="R45" s="154"/>
      <c r="S45" s="150"/>
      <c r="T45" s="150"/>
      <c r="U45" s="150"/>
      <c r="V45" s="152">
        <f>IF(DATA!V45="","",DATA!V45)</f>
        <v>39722</v>
      </c>
      <c r="W45" s="152"/>
      <c r="X45" s="152">
        <f>IF(DATA!X45="","",DATA!X45)</f>
        <v>40057</v>
      </c>
      <c r="Y45" s="152"/>
      <c r="Z45" s="2"/>
    </row>
    <row r="46" spans="1:26" ht="15.75">
      <c r="A46" s="2"/>
      <c r="B46" s="14" t="s">
        <v>149</v>
      </c>
      <c r="C46" s="106" t="s">
        <v>152</v>
      </c>
      <c r="D46" s="106"/>
      <c r="E46" s="106"/>
      <c r="F46" s="106"/>
      <c r="G46" s="106"/>
      <c r="H46" s="106"/>
      <c r="I46" s="106"/>
      <c r="J46" s="106"/>
      <c r="K46" s="107"/>
      <c r="L46" s="107"/>
      <c r="M46" s="153"/>
      <c r="N46" s="153"/>
      <c r="O46" s="153"/>
      <c r="P46" s="154">
        <f>+DATA!P46</f>
        <v>0</v>
      </c>
      <c r="Q46" s="154"/>
      <c r="R46" s="154"/>
      <c r="S46" s="150"/>
      <c r="T46" s="150"/>
      <c r="U46" s="150"/>
      <c r="V46" s="152">
        <f>IF(DATA!V46="","",DATA!V46)</f>
        <v>40087</v>
      </c>
      <c r="W46" s="152"/>
      <c r="X46" s="152">
        <f>IF(DATA!X46="","",DATA!X46)</f>
        <v>40422</v>
      </c>
      <c r="Y46" s="152"/>
      <c r="Z46" s="2"/>
    </row>
    <row r="47" spans="1:26" ht="15.75">
      <c r="A47" s="2"/>
      <c r="B47" s="16" t="s">
        <v>153</v>
      </c>
      <c r="C47" s="110" t="s">
        <v>154</v>
      </c>
      <c r="D47" s="110"/>
      <c r="E47" s="110"/>
      <c r="F47" s="110"/>
      <c r="G47" s="110"/>
      <c r="H47" s="110"/>
      <c r="I47" s="110"/>
      <c r="J47" s="110"/>
      <c r="K47" s="111"/>
      <c r="L47" s="111"/>
      <c r="M47" s="149"/>
      <c r="N47" s="149"/>
      <c r="O47" s="149"/>
      <c r="P47" s="122">
        <f>+DATA!P47</f>
        <v>0</v>
      </c>
      <c r="Q47" s="122"/>
      <c r="R47" s="122"/>
      <c r="S47" s="126">
        <f>IF($V$9=0,0%,P47/$V$9)</f>
        <v>0</v>
      </c>
      <c r="T47" s="126"/>
      <c r="U47" s="126"/>
      <c r="V47" s="125"/>
      <c r="W47" s="125"/>
      <c r="X47" s="125"/>
      <c r="Y47" s="125"/>
      <c r="Z47" s="2"/>
    </row>
    <row r="48" spans="1:26" ht="15.75">
      <c r="A48" s="2"/>
      <c r="B48" s="15" t="s">
        <v>155</v>
      </c>
      <c r="C48" s="99" t="s">
        <v>156</v>
      </c>
      <c r="D48" s="99"/>
      <c r="E48" s="99"/>
      <c r="F48" s="99"/>
      <c r="G48" s="99"/>
      <c r="H48" s="99"/>
      <c r="I48" s="99"/>
      <c r="J48" s="99"/>
      <c r="K48" s="100"/>
      <c r="L48" s="100"/>
      <c r="M48" s="151">
        <f>+DATA!M48</f>
        <v>0</v>
      </c>
      <c r="N48" s="151"/>
      <c r="O48" s="151"/>
      <c r="P48" s="151">
        <f>+DATA!P48</f>
        <v>0</v>
      </c>
      <c r="Q48" s="151"/>
      <c r="R48" s="151"/>
      <c r="S48" s="126">
        <f>IF($V$9=0,0%,P48/$V$9)</f>
        <v>0</v>
      </c>
      <c r="T48" s="126"/>
      <c r="U48" s="126"/>
      <c r="V48" s="152">
        <f>IF(DATA!V48="","",DATA!V48)</f>
      </c>
      <c r="W48" s="152"/>
      <c r="X48" s="152">
        <f>IF(DATA!X48="","",DATA!X48)</f>
      </c>
      <c r="Y48" s="152"/>
      <c r="Z48" s="2"/>
    </row>
    <row r="49" spans="1:26" ht="15.75">
      <c r="A49" s="2"/>
      <c r="B49" s="102" t="s">
        <v>157</v>
      </c>
      <c r="C49" s="102"/>
      <c r="D49" s="102"/>
      <c r="E49" s="102"/>
      <c r="F49" s="102"/>
      <c r="G49" s="102"/>
      <c r="H49" s="102"/>
      <c r="I49" s="102"/>
      <c r="J49" s="102"/>
      <c r="K49" s="102"/>
      <c r="L49" s="102"/>
      <c r="M49" s="122">
        <f>+M16+M24+M23+M27+M37+M48</f>
        <v>0</v>
      </c>
      <c r="N49" s="122"/>
      <c r="O49" s="122"/>
      <c r="P49" s="122">
        <f>+P16+P24+P23+P27+P30+P37+P39+P44+P47+P48</f>
        <v>0</v>
      </c>
      <c r="Q49" s="122"/>
      <c r="R49" s="122"/>
      <c r="S49" s="150"/>
      <c r="T49" s="150"/>
      <c r="U49" s="150"/>
      <c r="V49" s="125"/>
      <c r="W49" s="125"/>
      <c r="X49" s="125"/>
      <c r="Y49" s="125"/>
      <c r="Z49" s="2"/>
    </row>
    <row r="50" spans="1:26" ht="15.75">
      <c r="A50" s="2"/>
      <c r="Z50" s="2"/>
    </row>
    <row r="51" spans="1:26" ht="15.75">
      <c r="A51" s="2"/>
      <c r="B51" s="133" t="s">
        <v>218</v>
      </c>
      <c r="C51" s="133"/>
      <c r="D51" s="133"/>
      <c r="E51" s="133"/>
      <c r="F51" s="133"/>
      <c r="G51" s="133"/>
      <c r="H51" s="133"/>
      <c r="I51" s="133"/>
      <c r="J51" s="133"/>
      <c r="K51" s="133"/>
      <c r="L51" s="133"/>
      <c r="M51" s="149"/>
      <c r="N51" s="149"/>
      <c r="O51" s="149"/>
      <c r="P51" s="122">
        <f>+SUMMARY!S37</f>
        <v>0</v>
      </c>
      <c r="Q51" s="122"/>
      <c r="R51" s="122"/>
      <c r="S51" s="126">
        <f>IF(P53=0,0,P51/$P$53)</f>
        <v>0</v>
      </c>
      <c r="T51" s="126"/>
      <c r="U51" s="126"/>
      <c r="V51" s="125"/>
      <c r="W51" s="125"/>
      <c r="X51" s="125"/>
      <c r="Y51" s="125"/>
      <c r="Z51" s="2"/>
    </row>
    <row r="52" spans="1:26" ht="15.75">
      <c r="A52" s="2"/>
      <c r="B52" s="133" t="s">
        <v>158</v>
      </c>
      <c r="C52" s="133"/>
      <c r="D52" s="133"/>
      <c r="E52" s="133"/>
      <c r="F52" s="133"/>
      <c r="G52" s="133"/>
      <c r="H52" s="133"/>
      <c r="I52" s="133"/>
      <c r="J52" s="133"/>
      <c r="K52" s="133"/>
      <c r="L52" s="133"/>
      <c r="M52" s="149"/>
      <c r="N52" s="149"/>
      <c r="O52" s="149"/>
      <c r="P52" s="122">
        <f>+SUMMARY!S38</f>
        <v>0</v>
      </c>
      <c r="Q52" s="122"/>
      <c r="R52" s="122"/>
      <c r="S52" s="126">
        <f>IF(P53=0,0,P52/P53)</f>
        <v>0</v>
      </c>
      <c r="T52" s="126"/>
      <c r="U52" s="126"/>
      <c r="V52" s="125"/>
      <c r="W52" s="125"/>
      <c r="X52" s="125"/>
      <c r="Y52" s="125"/>
      <c r="Z52" s="2"/>
    </row>
    <row r="53" spans="1:26" ht="15.75">
      <c r="A53" s="2"/>
      <c r="B53" s="133" t="s">
        <v>159</v>
      </c>
      <c r="C53" s="133"/>
      <c r="D53" s="133"/>
      <c r="E53" s="133"/>
      <c r="F53" s="133"/>
      <c r="G53" s="133"/>
      <c r="H53" s="133"/>
      <c r="I53" s="133"/>
      <c r="J53" s="133"/>
      <c r="K53" s="133"/>
      <c r="L53" s="133"/>
      <c r="M53" s="149"/>
      <c r="N53" s="149"/>
      <c r="O53" s="149"/>
      <c r="P53" s="122">
        <f>+P51+P52</f>
        <v>0</v>
      </c>
      <c r="Q53" s="122"/>
      <c r="R53" s="122"/>
      <c r="S53" s="126">
        <f>IF(P53=0,0,P53/P53)</f>
        <v>0</v>
      </c>
      <c r="T53" s="126"/>
      <c r="U53" s="126"/>
      <c r="V53" s="125"/>
      <c r="W53" s="125"/>
      <c r="X53" s="125"/>
      <c r="Y53" s="125"/>
      <c r="Z53" s="2"/>
    </row>
    <row r="54" spans="1:26" ht="15.75">
      <c r="A54" s="2"/>
      <c r="Z54" s="2"/>
    </row>
    <row r="55" spans="1:26" ht="15.75">
      <c r="A55" s="2"/>
      <c r="B55" s="133" t="s">
        <v>160</v>
      </c>
      <c r="C55" s="133"/>
      <c r="D55" s="133"/>
      <c r="E55" s="133"/>
      <c r="F55" s="133"/>
      <c r="G55" s="133"/>
      <c r="H55" s="133"/>
      <c r="I55" s="133"/>
      <c r="J55" s="133"/>
      <c r="K55" s="133"/>
      <c r="L55" s="133"/>
      <c r="M55" s="149"/>
      <c r="N55" s="149"/>
      <c r="O55" s="149"/>
      <c r="P55" s="122">
        <f>+V10</f>
      </c>
      <c r="Q55" s="122"/>
      <c r="R55" s="122"/>
      <c r="S55" s="126">
        <f>IF($V$9=0,0%,P55/$V$9)</f>
        <v>0</v>
      </c>
      <c r="T55" s="126"/>
      <c r="U55" s="126"/>
      <c r="V55" s="125"/>
      <c r="W55" s="125"/>
      <c r="X55" s="125"/>
      <c r="Y55" s="125"/>
      <c r="Z55" s="2"/>
    </row>
    <row r="56" spans="1:26" ht="15.75">
      <c r="A56" s="2"/>
      <c r="Z56" s="2"/>
    </row>
    <row r="57" spans="1:26" ht="15.75">
      <c r="A57" s="2"/>
      <c r="B57" s="133" t="s">
        <v>162</v>
      </c>
      <c r="C57" s="133"/>
      <c r="D57" s="133"/>
      <c r="E57" s="133"/>
      <c r="F57" s="133"/>
      <c r="G57" s="133"/>
      <c r="H57" s="133"/>
      <c r="I57" s="133"/>
      <c r="J57" s="133"/>
      <c r="K57" s="133"/>
      <c r="L57" s="133"/>
      <c r="M57" s="107"/>
      <c r="N57" s="107"/>
      <c r="O57" s="107"/>
      <c r="P57" s="107"/>
      <c r="Q57" s="107"/>
      <c r="R57" s="107"/>
      <c r="S57" s="107"/>
      <c r="T57" s="107"/>
      <c r="U57" s="107"/>
      <c r="V57" s="107"/>
      <c r="W57" s="107"/>
      <c r="X57" s="107"/>
      <c r="Y57" s="107"/>
      <c r="Z57" s="2"/>
    </row>
    <row r="58" spans="1:26" ht="15.75">
      <c r="A58" s="2"/>
      <c r="B58" s="148" t="s">
        <v>163</v>
      </c>
      <c r="C58" s="148"/>
      <c r="D58" s="148"/>
      <c r="E58" s="148"/>
      <c r="F58" s="148"/>
      <c r="G58" s="148"/>
      <c r="H58" s="148"/>
      <c r="I58" s="148"/>
      <c r="J58" s="148"/>
      <c r="K58" s="148"/>
      <c r="L58" s="148"/>
      <c r="M58" s="149"/>
      <c r="N58" s="149"/>
      <c r="O58" s="149"/>
      <c r="P58" s="146">
        <f>+P18+P20+P22+P26+P29+P36+P37</f>
        <v>0</v>
      </c>
      <c r="Q58" s="146"/>
      <c r="R58" s="146"/>
      <c r="S58" s="147">
        <f>IF($V$9=0,0%,+P58/$V$9)</f>
        <v>0</v>
      </c>
      <c r="T58" s="147"/>
      <c r="U58" s="147"/>
      <c r="V58" s="125"/>
      <c r="W58" s="125"/>
      <c r="X58" s="125"/>
      <c r="Y58" s="125"/>
      <c r="Z58" s="2"/>
    </row>
    <row r="59" spans="1:26" ht="15.75">
      <c r="A59" s="2"/>
      <c r="B59" s="148" t="s">
        <v>164</v>
      </c>
      <c r="C59" s="148"/>
      <c r="D59" s="148"/>
      <c r="E59" s="148"/>
      <c r="F59" s="148"/>
      <c r="G59" s="148"/>
      <c r="H59" s="148"/>
      <c r="I59" s="148"/>
      <c r="J59" s="148"/>
      <c r="K59" s="148"/>
      <c r="L59" s="148"/>
      <c r="M59" s="149"/>
      <c r="N59" s="149"/>
      <c r="O59" s="149"/>
      <c r="P59" s="146">
        <f>+P32</f>
        <v>0</v>
      </c>
      <c r="Q59" s="146"/>
      <c r="R59" s="146"/>
      <c r="S59" s="147">
        <f>IF($V$9=0,0%,+P59/$V$9)</f>
        <v>0</v>
      </c>
      <c r="T59" s="147"/>
      <c r="U59" s="147"/>
      <c r="V59" s="125"/>
      <c r="W59" s="125"/>
      <c r="X59" s="125"/>
      <c r="Y59" s="125"/>
      <c r="Z59" s="2"/>
    </row>
    <row r="60" spans="1:26" ht="15.75">
      <c r="A60" s="2"/>
      <c r="B60" s="133" t="s">
        <v>165</v>
      </c>
      <c r="C60" s="133"/>
      <c r="D60" s="133"/>
      <c r="E60" s="133"/>
      <c r="F60" s="133"/>
      <c r="G60" s="133"/>
      <c r="H60" s="133"/>
      <c r="I60" s="133"/>
      <c r="J60" s="133"/>
      <c r="K60" s="133"/>
      <c r="L60" s="133"/>
      <c r="M60" s="149"/>
      <c r="N60" s="149"/>
      <c r="O60" s="149"/>
      <c r="P60" s="122">
        <f>+P58+P59</f>
        <v>0</v>
      </c>
      <c r="Q60" s="122"/>
      <c r="R60" s="122"/>
      <c r="S60" s="126">
        <f>IF(V9=0,0%,+P60/V9)</f>
        <v>0</v>
      </c>
      <c r="T60" s="126"/>
      <c r="U60" s="126"/>
      <c r="V60" s="125"/>
      <c r="W60" s="125"/>
      <c r="X60" s="125"/>
      <c r="Y60" s="125"/>
      <c r="Z60" s="2"/>
    </row>
    <row r="61" spans="1:26" ht="15.75">
      <c r="A61" s="2"/>
      <c r="Z61" s="2"/>
    </row>
    <row r="62" spans="1:26" ht="15.75">
      <c r="A62" s="2"/>
      <c r="B62" s="133" t="s">
        <v>178</v>
      </c>
      <c r="C62" s="133"/>
      <c r="D62" s="133"/>
      <c r="E62" s="133"/>
      <c r="F62" s="133"/>
      <c r="G62" s="133"/>
      <c r="H62" s="133"/>
      <c r="I62" s="133"/>
      <c r="J62" s="133"/>
      <c r="K62" s="133"/>
      <c r="L62" s="133"/>
      <c r="M62" s="107"/>
      <c r="N62" s="107"/>
      <c r="O62" s="107"/>
      <c r="P62" s="107"/>
      <c r="Q62" s="107"/>
      <c r="R62" s="107"/>
      <c r="S62" s="107"/>
      <c r="T62" s="107"/>
      <c r="U62" s="107"/>
      <c r="V62" s="107"/>
      <c r="W62" s="107"/>
      <c r="X62" s="107"/>
      <c r="Y62" s="107"/>
      <c r="Z62" s="2"/>
    </row>
    <row r="63" spans="1:26" ht="15.75">
      <c r="A63" s="2"/>
      <c r="B63" s="148" t="s">
        <v>179</v>
      </c>
      <c r="C63" s="148"/>
      <c r="D63" s="148"/>
      <c r="E63" s="148"/>
      <c r="F63" s="148"/>
      <c r="G63" s="148"/>
      <c r="H63" s="148"/>
      <c r="I63" s="148"/>
      <c r="J63" s="148"/>
      <c r="K63" s="148"/>
      <c r="L63" s="148"/>
      <c r="M63" s="149"/>
      <c r="N63" s="149"/>
      <c r="O63" s="149"/>
      <c r="P63" s="146">
        <f>+P31</f>
        <v>0</v>
      </c>
      <c r="Q63" s="146"/>
      <c r="R63" s="146"/>
      <c r="S63" s="147">
        <f>IF($V$9=0,0%,+P63/$V$9)</f>
        <v>0</v>
      </c>
      <c r="T63" s="147"/>
      <c r="U63" s="147"/>
      <c r="V63" s="125"/>
      <c r="W63" s="125"/>
      <c r="X63" s="125"/>
      <c r="Y63" s="125"/>
      <c r="Z63" s="2"/>
    </row>
    <row r="64" spans="1:26" ht="15.75">
      <c r="A64" s="2"/>
      <c r="B64" s="148" t="s">
        <v>180</v>
      </c>
      <c r="C64" s="148"/>
      <c r="D64" s="148"/>
      <c r="E64" s="148"/>
      <c r="F64" s="148"/>
      <c r="G64" s="148"/>
      <c r="H64" s="148"/>
      <c r="I64" s="148"/>
      <c r="J64" s="148"/>
      <c r="K64" s="148"/>
      <c r="L64" s="148"/>
      <c r="M64" s="149"/>
      <c r="N64" s="149"/>
      <c r="O64" s="149"/>
      <c r="P64" s="146">
        <f>+P32</f>
        <v>0</v>
      </c>
      <c r="Q64" s="146"/>
      <c r="R64" s="146"/>
      <c r="S64" s="147">
        <f>IF($V$9=0,0%,+P64/$V$9)</f>
        <v>0</v>
      </c>
      <c r="T64" s="147"/>
      <c r="U64" s="147"/>
      <c r="V64" s="125"/>
      <c r="W64" s="125"/>
      <c r="X64" s="125"/>
      <c r="Y64" s="125"/>
      <c r="Z64" s="2"/>
    </row>
    <row r="65" spans="1:26" ht="15.75">
      <c r="A65" s="2"/>
      <c r="B65" s="148" t="s">
        <v>166</v>
      </c>
      <c r="C65" s="148"/>
      <c r="D65" s="148"/>
      <c r="E65" s="148"/>
      <c r="F65" s="148"/>
      <c r="G65" s="148"/>
      <c r="H65" s="148"/>
      <c r="I65" s="148"/>
      <c r="J65" s="148"/>
      <c r="K65" s="148"/>
      <c r="L65" s="148"/>
      <c r="M65" s="149"/>
      <c r="N65" s="149"/>
      <c r="O65" s="149"/>
      <c r="P65" s="146">
        <f>+P40</f>
        <v>0</v>
      </c>
      <c r="Q65" s="146"/>
      <c r="R65" s="146"/>
      <c r="S65" s="147">
        <f>IF($V$9=0,0%,+P65/$V$9)</f>
        <v>0</v>
      </c>
      <c r="T65" s="147"/>
      <c r="U65" s="147"/>
      <c r="V65" s="125"/>
      <c r="W65" s="125"/>
      <c r="X65" s="125"/>
      <c r="Y65" s="125"/>
      <c r="Z65" s="2"/>
    </row>
    <row r="66" spans="1:26" ht="15.75">
      <c r="A66" s="2"/>
      <c r="B66" s="148" t="s">
        <v>219</v>
      </c>
      <c r="C66" s="148"/>
      <c r="D66" s="148"/>
      <c r="E66" s="148"/>
      <c r="F66" s="148"/>
      <c r="G66" s="148"/>
      <c r="H66" s="148"/>
      <c r="I66" s="148"/>
      <c r="J66" s="148"/>
      <c r="K66" s="148"/>
      <c r="L66" s="148"/>
      <c r="M66" s="149"/>
      <c r="N66" s="149"/>
      <c r="O66" s="149"/>
      <c r="P66" s="146">
        <f>+P43</f>
        <v>0</v>
      </c>
      <c r="Q66" s="146"/>
      <c r="R66" s="146"/>
      <c r="S66" s="147">
        <f>IF($V$9=0,0%,+P66/$V$9)</f>
        <v>0</v>
      </c>
      <c r="T66" s="147"/>
      <c r="U66" s="147"/>
      <c r="V66" s="125"/>
      <c r="W66" s="125"/>
      <c r="X66" s="125"/>
      <c r="Y66" s="125"/>
      <c r="Z66" s="2"/>
    </row>
    <row r="67" spans="1:26" ht="15.75">
      <c r="A67" s="2"/>
      <c r="B67" s="133" t="s">
        <v>167</v>
      </c>
      <c r="C67" s="133"/>
      <c r="D67" s="133"/>
      <c r="E67" s="133"/>
      <c r="F67" s="133"/>
      <c r="G67" s="133"/>
      <c r="H67" s="133"/>
      <c r="I67" s="133"/>
      <c r="J67" s="133"/>
      <c r="K67" s="133"/>
      <c r="L67" s="133"/>
      <c r="M67" s="149"/>
      <c r="N67" s="149"/>
      <c r="O67" s="149"/>
      <c r="P67" s="122">
        <f>SUM(P63:R66)</f>
        <v>0</v>
      </c>
      <c r="Q67" s="122"/>
      <c r="R67" s="122"/>
      <c r="S67" s="126">
        <f>IF(V9=0,0%,+P67/V9)</f>
        <v>0</v>
      </c>
      <c r="T67" s="126"/>
      <c r="U67" s="126"/>
      <c r="V67" s="125"/>
      <c r="W67" s="125"/>
      <c r="X67" s="125"/>
      <c r="Y67" s="125"/>
      <c r="Z67" s="2"/>
    </row>
    <row r="68" spans="1:26" ht="15.75">
      <c r="A68" s="2"/>
      <c r="Z68" s="2"/>
    </row>
    <row r="69" spans="1:26" ht="15.75">
      <c r="A69" s="2"/>
      <c r="B69" s="2"/>
      <c r="C69" s="2"/>
      <c r="D69" s="2"/>
      <c r="E69" s="2"/>
      <c r="F69" s="2"/>
      <c r="G69" s="2"/>
      <c r="H69" s="2"/>
      <c r="I69" s="2"/>
      <c r="J69" s="2"/>
      <c r="K69" s="2"/>
      <c r="L69" s="2"/>
      <c r="M69" s="2"/>
      <c r="N69" s="2"/>
      <c r="O69" s="2"/>
      <c r="P69" s="2"/>
      <c r="Q69" s="2"/>
      <c r="R69" s="2"/>
      <c r="S69" s="2"/>
      <c r="T69" s="2"/>
      <c r="U69" s="2"/>
      <c r="V69" s="2"/>
      <c r="W69" s="2"/>
      <c r="X69" s="2"/>
      <c r="Y69" s="2"/>
      <c r="Z69" s="2"/>
    </row>
  </sheetData>
  <sheetProtection password="D341" sheet="1" objects="1" scenarios="1"/>
  <mergeCells count="300">
    <mergeCell ref="R9:U9"/>
    <mergeCell ref="V9:Y9"/>
    <mergeCell ref="C3:X3"/>
    <mergeCell ref="C4:X4"/>
    <mergeCell ref="C5:X5"/>
    <mergeCell ref="C7:X7"/>
    <mergeCell ref="R10:U10"/>
    <mergeCell ref="V10:Y10"/>
    <mergeCell ref="B9:E9"/>
    <mergeCell ref="F9:I9"/>
    <mergeCell ref="B10:E10"/>
    <mergeCell ref="F10:I10"/>
    <mergeCell ref="J10:M10"/>
    <mergeCell ref="N10:Q10"/>
    <mergeCell ref="J9:M9"/>
    <mergeCell ref="N9:Q9"/>
    <mergeCell ref="B11:E11"/>
    <mergeCell ref="F11:I11"/>
    <mergeCell ref="J11:M11"/>
    <mergeCell ref="N11:Q11"/>
    <mergeCell ref="B12:E12"/>
    <mergeCell ref="F12:I12"/>
    <mergeCell ref="B14:L15"/>
    <mergeCell ref="M14:O15"/>
    <mergeCell ref="P14:R15"/>
    <mergeCell ref="S14:U15"/>
    <mergeCell ref="V14:W15"/>
    <mergeCell ref="X14:Y15"/>
    <mergeCell ref="C16:L16"/>
    <mergeCell ref="M16:O16"/>
    <mergeCell ref="P16:R16"/>
    <mergeCell ref="S16:U16"/>
    <mergeCell ref="V18:W18"/>
    <mergeCell ref="X18:Y18"/>
    <mergeCell ref="C17:L17"/>
    <mergeCell ref="M17:O17"/>
    <mergeCell ref="P17:R17"/>
    <mergeCell ref="S17:U17"/>
    <mergeCell ref="V16:W16"/>
    <mergeCell ref="X16:Y16"/>
    <mergeCell ref="V17:W17"/>
    <mergeCell ref="X17:Y17"/>
    <mergeCell ref="V19:W19"/>
    <mergeCell ref="X19:Y19"/>
    <mergeCell ref="C18:L18"/>
    <mergeCell ref="M18:O18"/>
    <mergeCell ref="C19:L19"/>
    <mergeCell ref="M19:O19"/>
    <mergeCell ref="P19:R19"/>
    <mergeCell ref="S19:U19"/>
    <mergeCell ref="P18:R18"/>
    <mergeCell ref="S18:U18"/>
    <mergeCell ref="C20:L20"/>
    <mergeCell ref="M20:O20"/>
    <mergeCell ref="P20:R20"/>
    <mergeCell ref="S20:U20"/>
    <mergeCell ref="V22:W22"/>
    <mergeCell ref="X22:Y22"/>
    <mergeCell ref="C21:L21"/>
    <mergeCell ref="M21:O21"/>
    <mergeCell ref="P21:R21"/>
    <mergeCell ref="S21:U21"/>
    <mergeCell ref="V20:W20"/>
    <mergeCell ref="X20:Y20"/>
    <mergeCell ref="V21:W21"/>
    <mergeCell ref="X21:Y21"/>
    <mergeCell ref="V23:W23"/>
    <mergeCell ref="X23:Y23"/>
    <mergeCell ref="C22:L22"/>
    <mergeCell ref="M22:O22"/>
    <mergeCell ref="C23:L23"/>
    <mergeCell ref="M23:O23"/>
    <mergeCell ref="P23:R23"/>
    <mergeCell ref="S23:U23"/>
    <mergeCell ref="P22:R22"/>
    <mergeCell ref="S22:U22"/>
    <mergeCell ref="C24:L24"/>
    <mergeCell ref="M24:O24"/>
    <mergeCell ref="P24:R24"/>
    <mergeCell ref="S24:U24"/>
    <mergeCell ref="V26:W26"/>
    <mergeCell ref="X26:Y26"/>
    <mergeCell ref="C25:L25"/>
    <mergeCell ref="M25:O25"/>
    <mergeCell ref="P25:R25"/>
    <mergeCell ref="S25:U25"/>
    <mergeCell ref="V24:W24"/>
    <mergeCell ref="X24:Y24"/>
    <mergeCell ref="V25:W25"/>
    <mergeCell ref="X25:Y25"/>
    <mergeCell ref="V27:W27"/>
    <mergeCell ref="X27:Y27"/>
    <mergeCell ref="C26:L26"/>
    <mergeCell ref="M26:O26"/>
    <mergeCell ref="C27:L27"/>
    <mergeCell ref="M27:O27"/>
    <mergeCell ref="P27:R27"/>
    <mergeCell ref="S27:U27"/>
    <mergeCell ref="P26:R26"/>
    <mergeCell ref="S26:U26"/>
    <mergeCell ref="C28:L28"/>
    <mergeCell ref="M28:O28"/>
    <mergeCell ref="P28:R28"/>
    <mergeCell ref="S28:U28"/>
    <mergeCell ref="V30:W30"/>
    <mergeCell ref="X30:Y30"/>
    <mergeCell ref="C29:L29"/>
    <mergeCell ref="M29:O29"/>
    <mergeCell ref="P29:R29"/>
    <mergeCell ref="S29:U29"/>
    <mergeCell ref="V28:W28"/>
    <mergeCell ref="X28:Y28"/>
    <mergeCell ref="V29:W29"/>
    <mergeCell ref="X29:Y29"/>
    <mergeCell ref="V31:W31"/>
    <mergeCell ref="X31:Y31"/>
    <mergeCell ref="C30:L30"/>
    <mergeCell ref="M30:O30"/>
    <mergeCell ref="C31:L31"/>
    <mergeCell ref="M31:O31"/>
    <mergeCell ref="P31:R31"/>
    <mergeCell ref="S31:U31"/>
    <mergeCell ref="P30:R30"/>
    <mergeCell ref="S30:U30"/>
    <mergeCell ref="C32:L32"/>
    <mergeCell ref="M32:O32"/>
    <mergeCell ref="P32:R32"/>
    <mergeCell ref="S32:U32"/>
    <mergeCell ref="V34:W34"/>
    <mergeCell ref="X34:Y34"/>
    <mergeCell ref="C33:L33"/>
    <mergeCell ref="M33:O33"/>
    <mergeCell ref="P33:R33"/>
    <mergeCell ref="S33:U33"/>
    <mergeCell ref="V32:W32"/>
    <mergeCell ref="X32:Y32"/>
    <mergeCell ref="V33:W33"/>
    <mergeCell ref="X33:Y33"/>
    <mergeCell ref="V35:W35"/>
    <mergeCell ref="X35:Y35"/>
    <mergeCell ref="C34:L34"/>
    <mergeCell ref="M34:O34"/>
    <mergeCell ref="C35:L35"/>
    <mergeCell ref="M35:O35"/>
    <mergeCell ref="P35:R35"/>
    <mergeCell ref="S35:U35"/>
    <mergeCell ref="P34:R34"/>
    <mergeCell ref="S34:U34"/>
    <mergeCell ref="C36:L36"/>
    <mergeCell ref="M36:O36"/>
    <mergeCell ref="P36:R36"/>
    <mergeCell ref="S36:U36"/>
    <mergeCell ref="V39:W39"/>
    <mergeCell ref="X39:Y39"/>
    <mergeCell ref="C37:L37"/>
    <mergeCell ref="M37:O37"/>
    <mergeCell ref="P37:R37"/>
    <mergeCell ref="S37:U37"/>
    <mergeCell ref="V36:W36"/>
    <mergeCell ref="X36:Y36"/>
    <mergeCell ref="V37:W37"/>
    <mergeCell ref="X37:Y37"/>
    <mergeCell ref="V40:W40"/>
    <mergeCell ref="X40:Y40"/>
    <mergeCell ref="C39:L39"/>
    <mergeCell ref="M39:O39"/>
    <mergeCell ref="C40:L40"/>
    <mergeCell ref="M40:O40"/>
    <mergeCell ref="P40:R40"/>
    <mergeCell ref="S40:U40"/>
    <mergeCell ref="P39:R39"/>
    <mergeCell ref="S39:U39"/>
    <mergeCell ref="C41:L41"/>
    <mergeCell ref="M41:O41"/>
    <mergeCell ref="P41:R41"/>
    <mergeCell ref="S41:U41"/>
    <mergeCell ref="V43:W43"/>
    <mergeCell ref="X43:Y43"/>
    <mergeCell ref="C42:L42"/>
    <mergeCell ref="M42:O42"/>
    <mergeCell ref="P42:R42"/>
    <mergeCell ref="S42:U42"/>
    <mergeCell ref="V41:W41"/>
    <mergeCell ref="X41:Y41"/>
    <mergeCell ref="V42:W42"/>
    <mergeCell ref="X42:Y42"/>
    <mergeCell ref="V44:W44"/>
    <mergeCell ref="X44:Y44"/>
    <mergeCell ref="C43:L43"/>
    <mergeCell ref="M43:O43"/>
    <mergeCell ref="C44:L44"/>
    <mergeCell ref="M44:O44"/>
    <mergeCell ref="P44:R44"/>
    <mergeCell ref="S44:U44"/>
    <mergeCell ref="P43:R43"/>
    <mergeCell ref="S43:U43"/>
    <mergeCell ref="C45:L45"/>
    <mergeCell ref="M45:O45"/>
    <mergeCell ref="P45:R45"/>
    <mergeCell ref="S45:U45"/>
    <mergeCell ref="V47:W47"/>
    <mergeCell ref="X47:Y47"/>
    <mergeCell ref="C46:L46"/>
    <mergeCell ref="M46:O46"/>
    <mergeCell ref="P46:R46"/>
    <mergeCell ref="S46:U46"/>
    <mergeCell ref="V45:W45"/>
    <mergeCell ref="X45:Y45"/>
    <mergeCell ref="V46:W46"/>
    <mergeCell ref="X46:Y46"/>
    <mergeCell ref="V48:W48"/>
    <mergeCell ref="X48:Y48"/>
    <mergeCell ref="C47:L47"/>
    <mergeCell ref="M47:O47"/>
    <mergeCell ref="C48:L48"/>
    <mergeCell ref="M48:O48"/>
    <mergeCell ref="P48:R48"/>
    <mergeCell ref="S48:U48"/>
    <mergeCell ref="P47:R47"/>
    <mergeCell ref="S47:U47"/>
    <mergeCell ref="B49:L49"/>
    <mergeCell ref="M49:O49"/>
    <mergeCell ref="P49:R49"/>
    <mergeCell ref="S49:U49"/>
    <mergeCell ref="V52:W52"/>
    <mergeCell ref="X52:Y52"/>
    <mergeCell ref="B51:L51"/>
    <mergeCell ref="M51:O51"/>
    <mergeCell ref="P51:R51"/>
    <mergeCell ref="S51:U51"/>
    <mergeCell ref="V49:W49"/>
    <mergeCell ref="X49:Y49"/>
    <mergeCell ref="V51:W51"/>
    <mergeCell ref="X51:Y51"/>
    <mergeCell ref="V53:W53"/>
    <mergeCell ref="X53:Y53"/>
    <mergeCell ref="B52:L52"/>
    <mergeCell ref="M52:O52"/>
    <mergeCell ref="B53:L53"/>
    <mergeCell ref="M53:O53"/>
    <mergeCell ref="P53:R53"/>
    <mergeCell ref="S53:U53"/>
    <mergeCell ref="P52:R52"/>
    <mergeCell ref="S52:U52"/>
    <mergeCell ref="B58:L58"/>
    <mergeCell ref="M58:O58"/>
    <mergeCell ref="P58:R58"/>
    <mergeCell ref="V55:W55"/>
    <mergeCell ref="X55:Y55"/>
    <mergeCell ref="B57:Y57"/>
    <mergeCell ref="B55:L55"/>
    <mergeCell ref="M55:O55"/>
    <mergeCell ref="P55:R55"/>
    <mergeCell ref="S55:U55"/>
    <mergeCell ref="B59:L59"/>
    <mergeCell ref="M59:O59"/>
    <mergeCell ref="P59:R59"/>
    <mergeCell ref="S59:U59"/>
    <mergeCell ref="V59:W59"/>
    <mergeCell ref="X59:Y59"/>
    <mergeCell ref="P60:R60"/>
    <mergeCell ref="S60:U60"/>
    <mergeCell ref="V58:W58"/>
    <mergeCell ref="S58:U58"/>
    <mergeCell ref="V60:W60"/>
    <mergeCell ref="X60:Y60"/>
    <mergeCell ref="X58:Y58"/>
    <mergeCell ref="B62:Y62"/>
    <mergeCell ref="B63:L63"/>
    <mergeCell ref="M63:O63"/>
    <mergeCell ref="P63:R63"/>
    <mergeCell ref="S63:U63"/>
    <mergeCell ref="V63:W63"/>
    <mergeCell ref="X63:Y63"/>
    <mergeCell ref="B60:L60"/>
    <mergeCell ref="M60:O60"/>
    <mergeCell ref="V67:W67"/>
    <mergeCell ref="X67:Y67"/>
    <mergeCell ref="B66:L66"/>
    <mergeCell ref="M66:O66"/>
    <mergeCell ref="P66:R66"/>
    <mergeCell ref="S66:U66"/>
    <mergeCell ref="B67:L67"/>
    <mergeCell ref="M67:O67"/>
    <mergeCell ref="P67:R67"/>
    <mergeCell ref="S67:U67"/>
    <mergeCell ref="V66:W66"/>
    <mergeCell ref="X66:Y66"/>
    <mergeCell ref="V64:W64"/>
    <mergeCell ref="X64:Y64"/>
    <mergeCell ref="V65:W65"/>
    <mergeCell ref="X65:Y65"/>
    <mergeCell ref="P65:R65"/>
    <mergeCell ref="S65:U65"/>
    <mergeCell ref="P64:R64"/>
    <mergeCell ref="S64:U64"/>
    <mergeCell ref="B64:L64"/>
    <mergeCell ref="M64:O64"/>
    <mergeCell ref="B65:L65"/>
    <mergeCell ref="M65:O65"/>
  </mergeCells>
  <printOptions horizontalCentered="1"/>
  <pageMargins left="0.5" right="0.5" top="0.5" bottom="0.5" header="0.5" footer="0.25"/>
  <pageSetup horizontalDpi="600" verticalDpi="600" orientation="portrait" scale="70" r:id="rId2"/>
  <headerFooter alignWithMargins="0">
    <oddFooter>&amp;L&amp;11printed on &amp;D at &amp;T&amp;R&amp;11ver 061709</oddFooter>
  </headerFooter>
  <legacyDrawing r:id="rId1"/>
</worksheet>
</file>

<file path=xl/worksheets/sheet6.xml><?xml version="1.0" encoding="utf-8"?>
<worksheet xmlns="http://schemas.openxmlformats.org/spreadsheetml/2006/main" xmlns:r="http://schemas.openxmlformats.org/officeDocument/2006/relationships">
  <sheetPr codeName="Sheet6"/>
  <dimension ref="A1:Z34"/>
  <sheetViews>
    <sheetView showGridLines="0" showRowColHeaders="0" showZeros="0" zoomScalePageLayoutView="0" workbookViewId="0" topLeftCell="A1">
      <selection activeCell="A1" sqref="A1"/>
    </sheetView>
  </sheetViews>
  <sheetFormatPr defaultColWidth="0" defaultRowHeight="15.75" zeroHeight="1"/>
  <cols>
    <col min="1" max="26" width="4.375" style="0" customWidth="1"/>
    <col min="27" max="16384" width="0" style="0" hidden="1" customWidth="1"/>
  </cols>
  <sheetData>
    <row r="1" spans="1:26" ht="15.75" customHeight="1">
      <c r="A1" s="2"/>
      <c r="B1" s="2"/>
      <c r="C1" s="2"/>
      <c r="D1" s="2"/>
      <c r="E1" s="2"/>
      <c r="F1" s="2"/>
      <c r="G1" s="2"/>
      <c r="H1" s="2"/>
      <c r="I1" s="2"/>
      <c r="J1" s="2"/>
      <c r="K1" s="2"/>
      <c r="L1" s="2"/>
      <c r="M1" s="2"/>
      <c r="N1" s="2"/>
      <c r="O1" s="2"/>
      <c r="P1" s="2"/>
      <c r="Q1" s="2"/>
      <c r="R1" s="2"/>
      <c r="S1" s="2"/>
      <c r="T1" s="2"/>
      <c r="U1" s="2"/>
      <c r="V1" s="2"/>
      <c r="W1" s="2"/>
      <c r="X1" s="2"/>
      <c r="Y1" s="2"/>
      <c r="Z1" s="2"/>
    </row>
    <row r="2" spans="1:26" ht="15.75" customHeight="1">
      <c r="A2" s="2"/>
      <c r="B2" s="4"/>
      <c r="C2" s="4"/>
      <c r="D2" s="4"/>
      <c r="E2" s="4"/>
      <c r="F2" s="4"/>
      <c r="G2" s="4"/>
      <c r="H2" s="4"/>
      <c r="I2" s="4"/>
      <c r="J2" s="4"/>
      <c r="K2" s="4"/>
      <c r="L2" s="4"/>
      <c r="M2" s="4"/>
      <c r="N2" s="4"/>
      <c r="O2" s="4"/>
      <c r="P2" s="4"/>
      <c r="Q2" s="4"/>
      <c r="R2" s="4"/>
      <c r="S2" s="4"/>
      <c r="T2" s="4"/>
      <c r="U2" s="4"/>
      <c r="V2" s="4"/>
      <c r="W2" s="4"/>
      <c r="X2" s="4"/>
      <c r="Y2" s="2"/>
      <c r="Z2" s="2"/>
    </row>
    <row r="3" spans="1:26" ht="18.75" customHeight="1">
      <c r="A3" s="2"/>
      <c r="B3" s="17"/>
      <c r="C3" s="144" t="s">
        <v>3</v>
      </c>
      <c r="D3" s="144"/>
      <c r="E3" s="144"/>
      <c r="F3" s="144"/>
      <c r="G3" s="144"/>
      <c r="H3" s="144"/>
      <c r="I3" s="144"/>
      <c r="J3" s="144"/>
      <c r="K3" s="144"/>
      <c r="L3" s="144"/>
      <c r="M3" s="144"/>
      <c r="N3" s="144"/>
      <c r="O3" s="144"/>
      <c r="P3" s="144"/>
      <c r="Q3" s="144"/>
      <c r="R3" s="144"/>
      <c r="S3" s="144"/>
      <c r="T3" s="144"/>
      <c r="U3" s="144"/>
      <c r="V3" s="144"/>
      <c r="W3" s="144"/>
      <c r="X3" s="144"/>
      <c r="Y3" s="18"/>
      <c r="Z3" s="2"/>
    </row>
    <row r="4" spans="1:26" ht="16.5" customHeight="1">
      <c r="A4" s="2"/>
      <c r="B4" s="17"/>
      <c r="C4" s="145" t="s">
        <v>4</v>
      </c>
      <c r="D4" s="145"/>
      <c r="E4" s="145"/>
      <c r="F4" s="145"/>
      <c r="G4" s="145"/>
      <c r="H4" s="145"/>
      <c r="I4" s="145"/>
      <c r="J4" s="145"/>
      <c r="K4" s="145"/>
      <c r="L4" s="145"/>
      <c r="M4" s="145"/>
      <c r="N4" s="145"/>
      <c r="O4" s="145"/>
      <c r="P4" s="145"/>
      <c r="Q4" s="145"/>
      <c r="R4" s="145"/>
      <c r="S4" s="145"/>
      <c r="T4" s="145"/>
      <c r="U4" s="145"/>
      <c r="V4" s="145"/>
      <c r="W4" s="145"/>
      <c r="X4" s="145"/>
      <c r="Y4" s="18"/>
      <c r="Z4" s="2"/>
    </row>
    <row r="5" spans="1:26" ht="16.5" customHeight="1">
      <c r="A5" s="2"/>
      <c r="B5" s="17"/>
      <c r="C5" s="145" t="s">
        <v>5</v>
      </c>
      <c r="D5" s="145"/>
      <c r="E5" s="145"/>
      <c r="F5" s="145"/>
      <c r="G5" s="145"/>
      <c r="H5" s="145"/>
      <c r="I5" s="145"/>
      <c r="J5" s="145"/>
      <c r="K5" s="145"/>
      <c r="L5" s="145"/>
      <c r="M5" s="145"/>
      <c r="N5" s="145"/>
      <c r="O5" s="145"/>
      <c r="P5" s="145"/>
      <c r="Q5" s="145"/>
      <c r="R5" s="145"/>
      <c r="S5" s="145"/>
      <c r="T5" s="145"/>
      <c r="U5" s="145"/>
      <c r="V5" s="145"/>
      <c r="W5" s="145"/>
      <c r="X5" s="145"/>
      <c r="Y5" s="18"/>
      <c r="Z5" s="2"/>
    </row>
    <row r="6" spans="1:26" ht="16.5" customHeight="1">
      <c r="A6" s="2"/>
      <c r="B6" s="17"/>
      <c r="C6" s="17"/>
      <c r="D6" s="17"/>
      <c r="E6" s="17"/>
      <c r="F6" s="17"/>
      <c r="G6" s="17"/>
      <c r="H6" s="17"/>
      <c r="I6" s="17"/>
      <c r="J6" s="17"/>
      <c r="K6" s="17"/>
      <c r="L6" s="17"/>
      <c r="M6" s="17"/>
      <c r="N6" s="17"/>
      <c r="O6" s="17"/>
      <c r="P6" s="17"/>
      <c r="Q6" s="17"/>
      <c r="R6" s="17"/>
      <c r="S6" s="17"/>
      <c r="T6" s="17"/>
      <c r="U6" s="17"/>
      <c r="V6" s="17"/>
      <c r="W6" s="17"/>
      <c r="X6" s="17"/>
      <c r="Y6" s="18"/>
      <c r="Z6" s="2"/>
    </row>
    <row r="7" spans="1:26" ht="16.5" customHeight="1">
      <c r="A7" s="2"/>
      <c r="B7" s="17"/>
      <c r="C7" s="145" t="s">
        <v>237</v>
      </c>
      <c r="D7" s="145"/>
      <c r="E7" s="145"/>
      <c r="F7" s="145"/>
      <c r="G7" s="145"/>
      <c r="H7" s="145"/>
      <c r="I7" s="145"/>
      <c r="J7" s="145"/>
      <c r="K7" s="145"/>
      <c r="L7" s="145"/>
      <c r="M7" s="145"/>
      <c r="N7" s="145"/>
      <c r="O7" s="145"/>
      <c r="P7" s="145"/>
      <c r="Q7" s="145"/>
      <c r="R7" s="145"/>
      <c r="S7" s="145"/>
      <c r="T7" s="145"/>
      <c r="U7" s="145"/>
      <c r="V7" s="145"/>
      <c r="W7" s="145"/>
      <c r="X7" s="145"/>
      <c r="Y7" s="18"/>
      <c r="Z7" s="2"/>
    </row>
    <row r="8" spans="1:26" ht="16.5" customHeight="1">
      <c r="A8" s="2"/>
      <c r="B8" s="17"/>
      <c r="C8" s="17"/>
      <c r="D8" s="17"/>
      <c r="E8" s="17"/>
      <c r="F8" s="17"/>
      <c r="G8" s="17"/>
      <c r="H8" s="17"/>
      <c r="I8" s="17"/>
      <c r="J8" s="17"/>
      <c r="K8" s="17"/>
      <c r="L8" s="17"/>
      <c r="M8" s="17"/>
      <c r="N8" s="17"/>
      <c r="O8" s="17"/>
      <c r="P8" s="17"/>
      <c r="Q8" s="17"/>
      <c r="R8" s="17"/>
      <c r="S8" s="17"/>
      <c r="T8" s="17"/>
      <c r="U8" s="17"/>
      <c r="V8" s="17"/>
      <c r="W8" s="17"/>
      <c r="X8" s="17"/>
      <c r="Y8" s="18"/>
      <c r="Z8" s="2"/>
    </row>
    <row r="9" spans="1:26" ht="18" customHeight="1">
      <c r="A9" s="2"/>
      <c r="B9" s="61" t="s">
        <v>11</v>
      </c>
      <c r="C9" s="61"/>
      <c r="D9" s="61"/>
      <c r="E9" s="61"/>
      <c r="F9" s="131">
        <f>IF(DISTRICT!D8="","",DISTRICT!D8)</f>
      </c>
      <c r="G9" s="131"/>
      <c r="H9" s="131"/>
      <c r="I9" s="131"/>
      <c r="J9" s="61" t="s">
        <v>18</v>
      </c>
      <c r="K9" s="61"/>
      <c r="L9" s="61"/>
      <c r="M9" s="61"/>
      <c r="N9" s="72">
        <f>IF(OR(DISTRICT!D8="",DISTRICT!D16=""),"",DISTRICT!D16)</f>
      </c>
      <c r="O9" s="72"/>
      <c r="P9" s="72"/>
      <c r="Q9" s="72"/>
      <c r="R9" s="61" t="s">
        <v>15</v>
      </c>
      <c r="S9" s="61"/>
      <c r="T9" s="61"/>
      <c r="U9" s="61"/>
      <c r="V9" s="124">
        <f>IF(DISTRICT!D8="","",DISTRICT!I8)</f>
      </c>
      <c r="W9" s="124"/>
      <c r="X9" s="124"/>
      <c r="Y9" s="124"/>
      <c r="Z9" s="2"/>
    </row>
    <row r="10" spans="1:26" ht="18" customHeight="1">
      <c r="A10" s="2"/>
      <c r="B10" s="61" t="s">
        <v>12</v>
      </c>
      <c r="C10" s="61"/>
      <c r="D10" s="61"/>
      <c r="E10" s="61"/>
      <c r="F10" s="124">
        <f>IF(DISTRICT!D8="","",DISTRICT!D10)</f>
      </c>
      <c r="G10" s="124"/>
      <c r="H10" s="124"/>
      <c r="I10" s="124"/>
      <c r="J10" s="61" t="s">
        <v>19</v>
      </c>
      <c r="K10" s="61"/>
      <c r="L10" s="61"/>
      <c r="M10" s="61"/>
      <c r="N10" s="131">
        <f>IF(DISTRICT!D18="","",DISTRICT!D18)</f>
      </c>
      <c r="O10" s="131"/>
      <c r="P10" s="131"/>
      <c r="Q10" s="131"/>
      <c r="R10" s="129" t="s">
        <v>16</v>
      </c>
      <c r="S10" s="129"/>
      <c r="T10" s="129"/>
      <c r="U10" s="129"/>
      <c r="V10" s="130">
        <f>IF(DISTRICT!D8="","",DATA!P60)</f>
      </c>
      <c r="W10" s="130"/>
      <c r="X10" s="130"/>
      <c r="Y10" s="130"/>
      <c r="Z10" s="2"/>
    </row>
    <row r="11" spans="1:26" ht="18" customHeight="1">
      <c r="A11" s="2"/>
      <c r="B11" s="61" t="s">
        <v>13</v>
      </c>
      <c r="C11" s="61"/>
      <c r="D11" s="61"/>
      <c r="E11" s="61"/>
      <c r="F11" s="124">
        <f>IF(DISTRICT!D8="","",DISTRICT!D12)</f>
      </c>
      <c r="G11" s="124"/>
      <c r="H11" s="124"/>
      <c r="I11" s="124"/>
      <c r="J11" s="132" t="s">
        <v>17</v>
      </c>
      <c r="K11" s="132"/>
      <c r="L11" s="132"/>
      <c r="M11" s="132"/>
      <c r="N11" s="72">
        <f>IF(OTDA!H17="","",OTDA!H17)</f>
      </c>
      <c r="O11" s="72"/>
      <c r="P11" s="72"/>
      <c r="Q11" s="72"/>
      <c r="R11" s="18"/>
      <c r="S11" s="18"/>
      <c r="T11" s="18"/>
      <c r="U11" s="18"/>
      <c r="V11" s="18"/>
      <c r="W11" s="18"/>
      <c r="X11" s="18"/>
      <c r="Y11" s="18"/>
      <c r="Z11" s="2"/>
    </row>
    <row r="12" spans="1:26" ht="18" customHeight="1" hidden="1">
      <c r="A12" s="2"/>
      <c r="B12" s="61" t="s">
        <v>14</v>
      </c>
      <c r="C12" s="61"/>
      <c r="D12" s="61"/>
      <c r="E12" s="61"/>
      <c r="F12" s="124">
        <f>IF(DISTRICT!D8="","",DISTRICT!D14)</f>
      </c>
      <c r="G12" s="124"/>
      <c r="H12" s="124"/>
      <c r="I12" s="124"/>
      <c r="J12" s="18"/>
      <c r="K12" s="18"/>
      <c r="L12" s="18"/>
      <c r="M12" s="18"/>
      <c r="N12" s="18"/>
      <c r="O12" s="18"/>
      <c r="P12" s="18"/>
      <c r="Q12" s="18"/>
      <c r="R12" s="18"/>
      <c r="S12" s="18"/>
      <c r="T12" s="18"/>
      <c r="U12" s="18"/>
      <c r="V12" s="18"/>
      <c r="W12" s="18"/>
      <c r="X12" s="18"/>
      <c r="Y12" s="18"/>
      <c r="Z12" s="2"/>
    </row>
    <row r="13" spans="1:26" ht="15.75" customHeight="1">
      <c r="A13" s="2"/>
      <c r="B13" s="18"/>
      <c r="C13" s="18"/>
      <c r="D13" s="18"/>
      <c r="E13" s="18"/>
      <c r="F13" s="18"/>
      <c r="G13" s="18"/>
      <c r="H13" s="18"/>
      <c r="I13" s="18"/>
      <c r="J13" s="18"/>
      <c r="K13" s="18"/>
      <c r="L13" s="18"/>
      <c r="M13" s="18"/>
      <c r="N13" s="18"/>
      <c r="O13" s="18"/>
      <c r="P13" s="18"/>
      <c r="Q13" s="18"/>
      <c r="R13" s="18"/>
      <c r="S13" s="18"/>
      <c r="T13" s="18"/>
      <c r="U13" s="18"/>
      <c r="V13" s="18"/>
      <c r="W13" s="18"/>
      <c r="X13" s="18"/>
      <c r="Y13" s="18"/>
      <c r="Z13" s="2"/>
    </row>
    <row r="14" spans="1:26" ht="18" customHeight="1">
      <c r="A14" s="2"/>
      <c r="B14" s="22" t="s">
        <v>153</v>
      </c>
      <c r="C14" s="162" t="s">
        <v>154</v>
      </c>
      <c r="D14" s="162"/>
      <c r="E14" s="162"/>
      <c r="F14" s="162"/>
      <c r="G14" s="162"/>
      <c r="H14" s="162"/>
      <c r="I14" s="162"/>
      <c r="J14" s="162"/>
      <c r="K14" s="162"/>
      <c r="L14" s="162"/>
      <c r="M14" s="162"/>
      <c r="N14" s="162"/>
      <c r="O14" s="162"/>
      <c r="P14" s="162"/>
      <c r="Q14" s="162"/>
      <c r="R14" s="163"/>
      <c r="S14" s="163"/>
      <c r="T14" s="163"/>
      <c r="U14" s="163"/>
      <c r="V14" s="162"/>
      <c r="W14" s="162"/>
      <c r="X14" s="162"/>
      <c r="Y14" s="162"/>
      <c r="Z14" s="2"/>
    </row>
    <row r="15" spans="1:26" ht="18" customHeight="1">
      <c r="A15" s="2"/>
      <c r="B15" s="127" t="s">
        <v>168</v>
      </c>
      <c r="C15" s="127"/>
      <c r="D15" s="127"/>
      <c r="E15" s="127"/>
      <c r="F15" s="127"/>
      <c r="G15" s="127"/>
      <c r="H15" s="127"/>
      <c r="I15" s="127"/>
      <c r="J15" s="127" t="s">
        <v>169</v>
      </c>
      <c r="K15" s="127"/>
      <c r="L15" s="127"/>
      <c r="M15" s="127"/>
      <c r="N15" s="127"/>
      <c r="O15" s="127"/>
      <c r="P15" s="127"/>
      <c r="Q15" s="127"/>
      <c r="R15" s="164" t="s">
        <v>90</v>
      </c>
      <c r="S15" s="164"/>
      <c r="T15" s="164"/>
      <c r="U15" s="164"/>
      <c r="V15" s="127" t="s">
        <v>88</v>
      </c>
      <c r="W15" s="127"/>
      <c r="X15" s="127" t="s">
        <v>87</v>
      </c>
      <c r="Y15" s="127"/>
      <c r="Z15" s="2"/>
    </row>
    <row r="16" spans="1:26" ht="18" customHeight="1">
      <c r="A16" s="2"/>
      <c r="B16" s="127"/>
      <c r="C16" s="127"/>
      <c r="D16" s="127"/>
      <c r="E16" s="127"/>
      <c r="F16" s="127"/>
      <c r="G16" s="127"/>
      <c r="H16" s="127"/>
      <c r="I16" s="127"/>
      <c r="J16" s="127"/>
      <c r="K16" s="127"/>
      <c r="L16" s="127"/>
      <c r="M16" s="127"/>
      <c r="N16" s="127"/>
      <c r="O16" s="127"/>
      <c r="P16" s="127"/>
      <c r="Q16" s="127"/>
      <c r="R16" s="165">
        <f>IF(C17="",0,SUM(R17:U32))</f>
        <v>0</v>
      </c>
      <c r="S16" s="166"/>
      <c r="T16" s="166"/>
      <c r="U16" s="167"/>
      <c r="V16" s="127"/>
      <c r="W16" s="127"/>
      <c r="X16" s="127"/>
      <c r="Y16" s="127"/>
      <c r="Z16" s="2"/>
    </row>
    <row r="17" spans="1:26" ht="15.75">
      <c r="A17" s="2"/>
      <c r="B17" s="157" t="s">
        <v>221</v>
      </c>
      <c r="C17" s="159"/>
      <c r="D17" s="159"/>
      <c r="E17" s="159"/>
      <c r="F17" s="159"/>
      <c r="G17" s="159"/>
      <c r="H17" s="159"/>
      <c r="I17" s="159"/>
      <c r="J17" s="159"/>
      <c r="K17" s="159"/>
      <c r="L17" s="159"/>
      <c r="M17" s="159"/>
      <c r="N17" s="159"/>
      <c r="O17" s="159"/>
      <c r="P17" s="159"/>
      <c r="Q17" s="159"/>
      <c r="R17" s="160"/>
      <c r="S17" s="160"/>
      <c r="T17" s="160"/>
      <c r="U17" s="160"/>
      <c r="V17" s="161"/>
      <c r="W17" s="161"/>
      <c r="X17" s="161"/>
      <c r="Y17" s="161"/>
      <c r="Z17" s="2"/>
    </row>
    <row r="18" spans="1:26" ht="15.75">
      <c r="A18" s="2"/>
      <c r="B18" s="158"/>
      <c r="C18" s="159"/>
      <c r="D18" s="159"/>
      <c r="E18" s="159"/>
      <c r="F18" s="159"/>
      <c r="G18" s="159"/>
      <c r="H18" s="159"/>
      <c r="I18" s="159"/>
      <c r="J18" s="159"/>
      <c r="K18" s="159"/>
      <c r="L18" s="159"/>
      <c r="M18" s="159"/>
      <c r="N18" s="159"/>
      <c r="O18" s="159"/>
      <c r="P18" s="159"/>
      <c r="Q18" s="159"/>
      <c r="R18" s="160"/>
      <c r="S18" s="160"/>
      <c r="T18" s="160"/>
      <c r="U18" s="160"/>
      <c r="V18" s="161"/>
      <c r="W18" s="161"/>
      <c r="X18" s="161"/>
      <c r="Y18" s="161"/>
      <c r="Z18" s="2"/>
    </row>
    <row r="19" spans="1:26" ht="15.75">
      <c r="A19" s="2"/>
      <c r="B19" s="157" t="s">
        <v>222</v>
      </c>
      <c r="C19" s="159"/>
      <c r="D19" s="159"/>
      <c r="E19" s="159"/>
      <c r="F19" s="159"/>
      <c r="G19" s="159"/>
      <c r="H19" s="159"/>
      <c r="I19" s="159"/>
      <c r="J19" s="159"/>
      <c r="K19" s="159"/>
      <c r="L19" s="159"/>
      <c r="M19" s="159"/>
      <c r="N19" s="159"/>
      <c r="O19" s="159"/>
      <c r="P19" s="159"/>
      <c r="Q19" s="159"/>
      <c r="R19" s="160"/>
      <c r="S19" s="160"/>
      <c r="T19" s="160"/>
      <c r="U19" s="160"/>
      <c r="V19" s="161"/>
      <c r="W19" s="161"/>
      <c r="X19" s="161"/>
      <c r="Y19" s="161"/>
      <c r="Z19" s="2"/>
    </row>
    <row r="20" spans="1:26" ht="15.75">
      <c r="A20" s="2"/>
      <c r="B20" s="158"/>
      <c r="C20" s="159"/>
      <c r="D20" s="159"/>
      <c r="E20" s="159"/>
      <c r="F20" s="159"/>
      <c r="G20" s="159"/>
      <c r="H20" s="159"/>
      <c r="I20" s="159"/>
      <c r="J20" s="159"/>
      <c r="K20" s="159"/>
      <c r="L20" s="159"/>
      <c r="M20" s="159"/>
      <c r="N20" s="159"/>
      <c r="O20" s="159"/>
      <c r="P20" s="159"/>
      <c r="Q20" s="159"/>
      <c r="R20" s="160"/>
      <c r="S20" s="160"/>
      <c r="T20" s="160"/>
      <c r="U20" s="160"/>
      <c r="V20" s="161"/>
      <c r="W20" s="161"/>
      <c r="X20" s="161"/>
      <c r="Y20" s="161"/>
      <c r="Z20" s="2"/>
    </row>
    <row r="21" spans="1:26" ht="15.75">
      <c r="A21" s="2"/>
      <c r="B21" s="157" t="s">
        <v>223</v>
      </c>
      <c r="C21" s="159"/>
      <c r="D21" s="159"/>
      <c r="E21" s="159"/>
      <c r="F21" s="159"/>
      <c r="G21" s="159"/>
      <c r="H21" s="159"/>
      <c r="I21" s="159"/>
      <c r="J21" s="159"/>
      <c r="K21" s="159"/>
      <c r="L21" s="159"/>
      <c r="M21" s="159"/>
      <c r="N21" s="159"/>
      <c r="O21" s="159"/>
      <c r="P21" s="159"/>
      <c r="Q21" s="159"/>
      <c r="R21" s="160"/>
      <c r="S21" s="160"/>
      <c r="T21" s="160"/>
      <c r="U21" s="160"/>
      <c r="V21" s="161"/>
      <c r="W21" s="161"/>
      <c r="X21" s="161"/>
      <c r="Y21" s="161"/>
      <c r="Z21" s="2"/>
    </row>
    <row r="22" spans="1:26" ht="15.75">
      <c r="A22" s="2"/>
      <c r="B22" s="158"/>
      <c r="C22" s="159"/>
      <c r="D22" s="159"/>
      <c r="E22" s="159"/>
      <c r="F22" s="159"/>
      <c r="G22" s="159"/>
      <c r="H22" s="159"/>
      <c r="I22" s="159"/>
      <c r="J22" s="159"/>
      <c r="K22" s="159"/>
      <c r="L22" s="159"/>
      <c r="M22" s="159"/>
      <c r="N22" s="159"/>
      <c r="O22" s="159"/>
      <c r="P22" s="159"/>
      <c r="Q22" s="159"/>
      <c r="R22" s="160"/>
      <c r="S22" s="160"/>
      <c r="T22" s="160"/>
      <c r="U22" s="160"/>
      <c r="V22" s="161"/>
      <c r="W22" s="161"/>
      <c r="X22" s="161"/>
      <c r="Y22" s="161"/>
      <c r="Z22" s="2"/>
    </row>
    <row r="23" spans="1:26" ht="15.75">
      <c r="A23" s="2"/>
      <c r="B23" s="157" t="s">
        <v>224</v>
      </c>
      <c r="C23" s="159"/>
      <c r="D23" s="159"/>
      <c r="E23" s="159"/>
      <c r="F23" s="159"/>
      <c r="G23" s="159"/>
      <c r="H23" s="159"/>
      <c r="I23" s="159"/>
      <c r="J23" s="159"/>
      <c r="K23" s="159"/>
      <c r="L23" s="159"/>
      <c r="M23" s="159"/>
      <c r="N23" s="159"/>
      <c r="O23" s="159"/>
      <c r="P23" s="159"/>
      <c r="Q23" s="159"/>
      <c r="R23" s="160"/>
      <c r="S23" s="160"/>
      <c r="T23" s="160"/>
      <c r="U23" s="160"/>
      <c r="V23" s="161"/>
      <c r="W23" s="161"/>
      <c r="X23" s="161"/>
      <c r="Y23" s="161"/>
      <c r="Z23" s="2"/>
    </row>
    <row r="24" spans="1:26" ht="15.75">
      <c r="A24" s="2"/>
      <c r="B24" s="158"/>
      <c r="C24" s="159"/>
      <c r="D24" s="159"/>
      <c r="E24" s="159"/>
      <c r="F24" s="159"/>
      <c r="G24" s="159"/>
      <c r="H24" s="159"/>
      <c r="I24" s="159"/>
      <c r="J24" s="159"/>
      <c r="K24" s="159"/>
      <c r="L24" s="159"/>
      <c r="M24" s="159"/>
      <c r="N24" s="159"/>
      <c r="O24" s="159"/>
      <c r="P24" s="159"/>
      <c r="Q24" s="159"/>
      <c r="R24" s="160"/>
      <c r="S24" s="160"/>
      <c r="T24" s="160"/>
      <c r="U24" s="160"/>
      <c r="V24" s="161"/>
      <c r="W24" s="161"/>
      <c r="X24" s="161"/>
      <c r="Y24" s="161"/>
      <c r="Z24" s="2"/>
    </row>
    <row r="25" spans="1:26" ht="15.75">
      <c r="A25" s="2"/>
      <c r="B25" s="157" t="s">
        <v>225</v>
      </c>
      <c r="C25" s="159"/>
      <c r="D25" s="159"/>
      <c r="E25" s="159"/>
      <c r="F25" s="159"/>
      <c r="G25" s="159"/>
      <c r="H25" s="159"/>
      <c r="I25" s="159"/>
      <c r="J25" s="159"/>
      <c r="K25" s="159"/>
      <c r="L25" s="159"/>
      <c r="M25" s="159"/>
      <c r="N25" s="159"/>
      <c r="O25" s="159"/>
      <c r="P25" s="159"/>
      <c r="Q25" s="159"/>
      <c r="R25" s="160"/>
      <c r="S25" s="160"/>
      <c r="T25" s="160"/>
      <c r="U25" s="160"/>
      <c r="V25" s="161"/>
      <c r="W25" s="161"/>
      <c r="X25" s="161"/>
      <c r="Y25" s="161"/>
      <c r="Z25" s="2"/>
    </row>
    <row r="26" spans="1:26" ht="15.75">
      <c r="A26" s="2"/>
      <c r="B26" s="158"/>
      <c r="C26" s="159"/>
      <c r="D26" s="159"/>
      <c r="E26" s="159"/>
      <c r="F26" s="159"/>
      <c r="G26" s="159"/>
      <c r="H26" s="159"/>
      <c r="I26" s="159"/>
      <c r="J26" s="159"/>
      <c r="K26" s="159"/>
      <c r="L26" s="159"/>
      <c r="M26" s="159"/>
      <c r="N26" s="159"/>
      <c r="O26" s="159"/>
      <c r="P26" s="159"/>
      <c r="Q26" s="159"/>
      <c r="R26" s="160"/>
      <c r="S26" s="160"/>
      <c r="T26" s="160"/>
      <c r="U26" s="160"/>
      <c r="V26" s="161"/>
      <c r="W26" s="161"/>
      <c r="X26" s="161"/>
      <c r="Y26" s="161"/>
      <c r="Z26" s="2"/>
    </row>
    <row r="27" spans="1:26" ht="15.75">
      <c r="A27" s="2"/>
      <c r="B27" s="157" t="s">
        <v>226</v>
      </c>
      <c r="C27" s="159"/>
      <c r="D27" s="159"/>
      <c r="E27" s="159"/>
      <c r="F27" s="159"/>
      <c r="G27" s="159"/>
      <c r="H27" s="159"/>
      <c r="I27" s="159"/>
      <c r="J27" s="159"/>
      <c r="K27" s="159"/>
      <c r="L27" s="159"/>
      <c r="M27" s="159"/>
      <c r="N27" s="159"/>
      <c r="O27" s="159"/>
      <c r="P27" s="159"/>
      <c r="Q27" s="159"/>
      <c r="R27" s="160"/>
      <c r="S27" s="160"/>
      <c r="T27" s="160"/>
      <c r="U27" s="160"/>
      <c r="V27" s="161"/>
      <c r="W27" s="161"/>
      <c r="X27" s="161"/>
      <c r="Y27" s="161"/>
      <c r="Z27" s="2"/>
    </row>
    <row r="28" spans="1:26" ht="15.75">
      <c r="A28" s="2"/>
      <c r="B28" s="158"/>
      <c r="C28" s="159"/>
      <c r="D28" s="159"/>
      <c r="E28" s="159"/>
      <c r="F28" s="159"/>
      <c r="G28" s="159"/>
      <c r="H28" s="159"/>
      <c r="I28" s="159"/>
      <c r="J28" s="159"/>
      <c r="K28" s="159"/>
      <c r="L28" s="159"/>
      <c r="M28" s="159"/>
      <c r="N28" s="159"/>
      <c r="O28" s="159"/>
      <c r="P28" s="159"/>
      <c r="Q28" s="159"/>
      <c r="R28" s="160"/>
      <c r="S28" s="160"/>
      <c r="T28" s="160"/>
      <c r="U28" s="160"/>
      <c r="V28" s="161"/>
      <c r="W28" s="161"/>
      <c r="X28" s="161"/>
      <c r="Y28" s="161"/>
      <c r="Z28" s="2"/>
    </row>
    <row r="29" spans="1:26" ht="15.75">
      <c r="A29" s="2"/>
      <c r="B29" s="157" t="s">
        <v>227</v>
      </c>
      <c r="C29" s="159"/>
      <c r="D29" s="159"/>
      <c r="E29" s="159"/>
      <c r="F29" s="159"/>
      <c r="G29" s="159"/>
      <c r="H29" s="159"/>
      <c r="I29" s="159"/>
      <c r="J29" s="159"/>
      <c r="K29" s="159"/>
      <c r="L29" s="159"/>
      <c r="M29" s="159"/>
      <c r="N29" s="159"/>
      <c r="O29" s="159"/>
      <c r="P29" s="159"/>
      <c r="Q29" s="159"/>
      <c r="R29" s="160"/>
      <c r="S29" s="160"/>
      <c r="T29" s="160"/>
      <c r="U29" s="160"/>
      <c r="V29" s="161"/>
      <c r="W29" s="161"/>
      <c r="X29" s="161"/>
      <c r="Y29" s="161"/>
      <c r="Z29" s="2"/>
    </row>
    <row r="30" spans="1:26" ht="15.75">
      <c r="A30" s="2"/>
      <c r="B30" s="158"/>
      <c r="C30" s="159"/>
      <c r="D30" s="159"/>
      <c r="E30" s="159"/>
      <c r="F30" s="159"/>
      <c r="G30" s="159"/>
      <c r="H30" s="159"/>
      <c r="I30" s="159"/>
      <c r="J30" s="159"/>
      <c r="K30" s="159"/>
      <c r="L30" s="159"/>
      <c r="M30" s="159"/>
      <c r="N30" s="159"/>
      <c r="O30" s="159"/>
      <c r="P30" s="159"/>
      <c r="Q30" s="159"/>
      <c r="R30" s="160"/>
      <c r="S30" s="160"/>
      <c r="T30" s="160"/>
      <c r="U30" s="160"/>
      <c r="V30" s="161"/>
      <c r="W30" s="161"/>
      <c r="X30" s="161"/>
      <c r="Y30" s="161"/>
      <c r="Z30" s="2"/>
    </row>
    <row r="31" spans="1:26" ht="15.75">
      <c r="A31" s="2"/>
      <c r="B31" s="157" t="s">
        <v>228</v>
      </c>
      <c r="C31" s="159"/>
      <c r="D31" s="159"/>
      <c r="E31" s="159"/>
      <c r="F31" s="159"/>
      <c r="G31" s="159"/>
      <c r="H31" s="159"/>
      <c r="I31" s="159"/>
      <c r="J31" s="159"/>
      <c r="K31" s="159"/>
      <c r="L31" s="159"/>
      <c r="M31" s="159"/>
      <c r="N31" s="159"/>
      <c r="O31" s="159"/>
      <c r="P31" s="159"/>
      <c r="Q31" s="159"/>
      <c r="R31" s="160"/>
      <c r="S31" s="160"/>
      <c r="T31" s="160"/>
      <c r="U31" s="160"/>
      <c r="V31" s="161"/>
      <c r="W31" s="161"/>
      <c r="X31" s="161"/>
      <c r="Y31" s="161"/>
      <c r="Z31" s="2"/>
    </row>
    <row r="32" spans="1:26" ht="15.75">
      <c r="A32" s="2"/>
      <c r="B32" s="158"/>
      <c r="C32" s="159"/>
      <c r="D32" s="159"/>
      <c r="E32" s="159"/>
      <c r="F32" s="159"/>
      <c r="G32" s="159"/>
      <c r="H32" s="159"/>
      <c r="I32" s="159"/>
      <c r="J32" s="159"/>
      <c r="K32" s="159"/>
      <c r="L32" s="159"/>
      <c r="M32" s="159"/>
      <c r="N32" s="159"/>
      <c r="O32" s="159"/>
      <c r="P32" s="159"/>
      <c r="Q32" s="159"/>
      <c r="R32" s="160"/>
      <c r="S32" s="160"/>
      <c r="T32" s="160"/>
      <c r="U32" s="160"/>
      <c r="V32" s="161"/>
      <c r="W32" s="161"/>
      <c r="X32" s="161"/>
      <c r="Y32" s="161"/>
      <c r="Z32" s="2"/>
    </row>
    <row r="33" spans="1:26" ht="15.75">
      <c r="A33" s="2"/>
      <c r="Z33" s="2"/>
    </row>
    <row r="34" spans="1:26" ht="15.75">
      <c r="A34" s="2"/>
      <c r="B34" s="2"/>
      <c r="C34" s="2"/>
      <c r="D34" s="2"/>
      <c r="E34" s="2"/>
      <c r="F34" s="2"/>
      <c r="G34" s="2"/>
      <c r="H34" s="2"/>
      <c r="I34" s="2"/>
      <c r="J34" s="2"/>
      <c r="K34" s="2"/>
      <c r="L34" s="2"/>
      <c r="M34" s="2"/>
      <c r="N34" s="2"/>
      <c r="O34" s="2"/>
      <c r="P34" s="2"/>
      <c r="Q34" s="2"/>
      <c r="R34" s="2"/>
      <c r="S34" s="2"/>
      <c r="T34" s="2"/>
      <c r="U34" s="2"/>
      <c r="V34" s="2"/>
      <c r="W34" s="2"/>
      <c r="X34" s="2"/>
      <c r="Y34" s="2"/>
      <c r="Z34" s="2"/>
    </row>
  </sheetData>
  <sheetProtection password="8149" sheet="1" objects="1" scenarios="1"/>
  <mergeCells count="77">
    <mergeCell ref="R9:U9"/>
    <mergeCell ref="V9:Y9"/>
    <mergeCell ref="C3:X3"/>
    <mergeCell ref="C4:X4"/>
    <mergeCell ref="C5:X5"/>
    <mergeCell ref="C7:X7"/>
    <mergeCell ref="R10:U10"/>
    <mergeCell ref="V10:Y10"/>
    <mergeCell ref="B9:E9"/>
    <mergeCell ref="F9:I9"/>
    <mergeCell ref="B10:E10"/>
    <mergeCell ref="F10:I10"/>
    <mergeCell ref="J10:M10"/>
    <mergeCell ref="N10:Q10"/>
    <mergeCell ref="J9:M9"/>
    <mergeCell ref="N9:Q9"/>
    <mergeCell ref="B11:E11"/>
    <mergeCell ref="F11:I11"/>
    <mergeCell ref="J11:M11"/>
    <mergeCell ref="N11:Q11"/>
    <mergeCell ref="B12:E12"/>
    <mergeCell ref="F12:I12"/>
    <mergeCell ref="C14:Y14"/>
    <mergeCell ref="X15:Y16"/>
    <mergeCell ref="V15:W16"/>
    <mergeCell ref="R15:U15"/>
    <mergeCell ref="J15:Q16"/>
    <mergeCell ref="B15:I16"/>
    <mergeCell ref="R16:U16"/>
    <mergeCell ref="B17:B18"/>
    <mergeCell ref="C17:I18"/>
    <mergeCell ref="J17:Q18"/>
    <mergeCell ref="R17:U18"/>
    <mergeCell ref="V21:W22"/>
    <mergeCell ref="X21:Y22"/>
    <mergeCell ref="B19:B20"/>
    <mergeCell ref="C19:I20"/>
    <mergeCell ref="J19:Q20"/>
    <mergeCell ref="R19:U20"/>
    <mergeCell ref="V17:W18"/>
    <mergeCell ref="X17:Y18"/>
    <mergeCell ref="V19:W20"/>
    <mergeCell ref="X19:Y20"/>
    <mergeCell ref="V23:W24"/>
    <mergeCell ref="X23:Y24"/>
    <mergeCell ref="B21:B22"/>
    <mergeCell ref="C21:I22"/>
    <mergeCell ref="B23:B24"/>
    <mergeCell ref="C23:I24"/>
    <mergeCell ref="J23:Q24"/>
    <mergeCell ref="R23:U24"/>
    <mergeCell ref="J21:Q22"/>
    <mergeCell ref="R21:U22"/>
    <mergeCell ref="B25:B26"/>
    <mergeCell ref="C25:I26"/>
    <mergeCell ref="J25:Q26"/>
    <mergeCell ref="R25:U26"/>
    <mergeCell ref="V29:W30"/>
    <mergeCell ref="X29:Y30"/>
    <mergeCell ref="B27:B28"/>
    <mergeCell ref="C27:I28"/>
    <mergeCell ref="J27:Q28"/>
    <mergeCell ref="R27:U28"/>
    <mergeCell ref="V25:W26"/>
    <mergeCell ref="X25:Y26"/>
    <mergeCell ref="V27:W28"/>
    <mergeCell ref="X27:Y28"/>
    <mergeCell ref="V31:W32"/>
    <mergeCell ref="X31:Y32"/>
    <mergeCell ref="B29:B30"/>
    <mergeCell ref="C29:I30"/>
    <mergeCell ref="B31:B32"/>
    <mergeCell ref="C31:I32"/>
    <mergeCell ref="J31:Q32"/>
    <mergeCell ref="R31:U32"/>
    <mergeCell ref="J29:Q30"/>
    <mergeCell ref="R29:U30"/>
  </mergeCells>
  <printOptions horizontalCentered="1"/>
  <pageMargins left="0.5" right="0.5" top="0.5" bottom="0.5" header="0.5" footer="0.25"/>
  <pageSetup horizontalDpi="600" verticalDpi="600" orientation="portrait" scale="85" r:id="rId2"/>
  <headerFooter alignWithMargins="0">
    <oddFooter>&amp;L&amp;11printed on &amp;D at &amp;T&amp;R&amp;11ver 061709</oddFooter>
  </headerFooter>
  <legacyDrawing r:id="rId1"/>
</worksheet>
</file>

<file path=xl/worksheets/sheet7.xml><?xml version="1.0" encoding="utf-8"?>
<worksheet xmlns="http://schemas.openxmlformats.org/spreadsheetml/2006/main" xmlns:r="http://schemas.openxmlformats.org/officeDocument/2006/relationships">
  <sheetPr codeName="Sheet7"/>
  <dimension ref="A1:AB49"/>
  <sheetViews>
    <sheetView showGridLines="0" showRowColHeaders="0" showZeros="0" zoomScalePageLayoutView="0" workbookViewId="0" topLeftCell="A1">
      <selection activeCell="A1" sqref="A1"/>
    </sheetView>
  </sheetViews>
  <sheetFormatPr defaultColWidth="0" defaultRowHeight="15.75" zeroHeight="1"/>
  <cols>
    <col min="1" max="19" width="4.375" style="0" customWidth="1"/>
    <col min="20" max="22" width="4.875" style="0" customWidth="1"/>
    <col min="23" max="25" width="3.875" style="0" customWidth="1"/>
    <col min="26" max="26" width="4.375" style="0" customWidth="1"/>
    <col min="27" max="16384" width="9.00390625" style="0" hidden="1" customWidth="1"/>
  </cols>
  <sheetData>
    <row r="1" spans="1:26" ht="16.5" thickBot="1">
      <c r="A1" s="2"/>
      <c r="B1" s="2"/>
      <c r="C1" s="2"/>
      <c r="D1" s="2"/>
      <c r="E1" s="2"/>
      <c r="F1" s="2"/>
      <c r="G1" s="2"/>
      <c r="H1" s="2"/>
      <c r="I1" s="2"/>
      <c r="J1" s="2"/>
      <c r="K1" s="2"/>
      <c r="L1" s="2"/>
      <c r="M1" s="2"/>
      <c r="N1" s="2"/>
      <c r="O1" s="2"/>
      <c r="P1" s="2"/>
      <c r="Q1" s="2"/>
      <c r="R1" s="2"/>
      <c r="S1" s="2"/>
      <c r="T1" s="2"/>
      <c r="U1" s="2"/>
      <c r="V1" s="2"/>
      <c r="W1" s="2"/>
      <c r="X1" s="2"/>
      <c r="Y1" s="2"/>
      <c r="Z1" s="2"/>
    </row>
    <row r="2" spans="1:28" ht="17.25" thickBot="1" thickTop="1">
      <c r="A2" s="2"/>
      <c r="B2" s="2"/>
      <c r="C2" s="2"/>
      <c r="D2" s="2"/>
      <c r="E2" s="2"/>
      <c r="F2" s="178" t="s">
        <v>181</v>
      </c>
      <c r="G2" s="179"/>
      <c r="H2" s="179"/>
      <c r="I2" s="179"/>
      <c r="J2" s="179"/>
      <c r="K2" s="179"/>
      <c r="L2" s="179"/>
      <c r="M2" s="179"/>
      <c r="N2" s="179"/>
      <c r="O2" s="179"/>
      <c r="P2" s="179"/>
      <c r="Q2" s="179"/>
      <c r="R2" s="179"/>
      <c r="S2" s="179"/>
      <c r="T2" s="179"/>
      <c r="U2" s="180"/>
      <c r="V2" s="2"/>
      <c r="W2" s="2"/>
      <c r="X2" s="2"/>
      <c r="Y2" s="2"/>
      <c r="Z2" s="2"/>
      <c r="AB2" s="48" t="b">
        <v>0</v>
      </c>
    </row>
    <row r="3" spans="1:26" ht="17.25" thickBot="1" thickTop="1">
      <c r="A3" s="2"/>
      <c r="B3" s="2"/>
      <c r="C3" s="2"/>
      <c r="D3" s="2"/>
      <c r="E3" s="2"/>
      <c r="F3" s="178"/>
      <c r="G3" s="179"/>
      <c r="H3" s="179"/>
      <c r="I3" s="179"/>
      <c r="J3" s="179"/>
      <c r="K3" s="179"/>
      <c r="L3" s="179"/>
      <c r="M3" s="179"/>
      <c r="N3" s="179"/>
      <c r="O3" s="179"/>
      <c r="P3" s="179"/>
      <c r="Q3" s="179"/>
      <c r="R3" s="179"/>
      <c r="S3" s="179"/>
      <c r="T3" s="179"/>
      <c r="U3" s="180"/>
      <c r="V3" s="2"/>
      <c r="W3" s="2"/>
      <c r="X3" s="2"/>
      <c r="Y3" s="2"/>
      <c r="Z3" s="2"/>
    </row>
    <row r="4" spans="1:26" ht="17.25" thickBot="1" thickTop="1">
      <c r="A4" s="2"/>
      <c r="B4" s="2"/>
      <c r="C4" s="2"/>
      <c r="D4" s="2"/>
      <c r="E4" s="2"/>
      <c r="F4" s="178" t="s">
        <v>170</v>
      </c>
      <c r="G4" s="179"/>
      <c r="H4" s="179"/>
      <c r="I4" s="179"/>
      <c r="J4" s="179"/>
      <c r="K4" s="179"/>
      <c r="L4" s="179"/>
      <c r="M4" s="179"/>
      <c r="N4" s="179"/>
      <c r="O4" s="179"/>
      <c r="P4" s="179"/>
      <c r="Q4" s="179"/>
      <c r="R4" s="179"/>
      <c r="S4" s="179"/>
      <c r="T4" s="179"/>
      <c r="U4" s="180"/>
      <c r="V4" s="2"/>
      <c r="W4" s="2"/>
      <c r="X4" s="2"/>
      <c r="Y4" s="2"/>
      <c r="Z4" s="2"/>
    </row>
    <row r="5" spans="1:26" ht="17.25" thickBot="1" thickTop="1">
      <c r="A5" s="2"/>
      <c r="B5" s="2"/>
      <c r="C5" s="2"/>
      <c r="D5" s="2"/>
      <c r="E5" s="2"/>
      <c r="F5" s="178"/>
      <c r="G5" s="179"/>
      <c r="H5" s="179"/>
      <c r="I5" s="179"/>
      <c r="J5" s="179"/>
      <c r="K5" s="179"/>
      <c r="L5" s="179"/>
      <c r="M5" s="179"/>
      <c r="N5" s="179"/>
      <c r="O5" s="179"/>
      <c r="P5" s="179"/>
      <c r="Q5" s="179"/>
      <c r="R5" s="179"/>
      <c r="S5" s="179"/>
      <c r="T5" s="179"/>
      <c r="U5" s="180"/>
      <c r="V5" s="2"/>
      <c r="W5" s="2"/>
      <c r="X5" s="2"/>
      <c r="Y5" s="2"/>
      <c r="Z5" s="2"/>
    </row>
    <row r="6" spans="1:26" ht="16.5" thickTop="1">
      <c r="A6" s="2"/>
      <c r="B6" s="2"/>
      <c r="C6" s="2"/>
      <c r="D6" s="2"/>
      <c r="E6" s="2"/>
      <c r="F6" s="2"/>
      <c r="G6" s="2"/>
      <c r="H6" s="2"/>
      <c r="I6" s="2"/>
      <c r="J6" s="2"/>
      <c r="K6" s="2"/>
      <c r="L6" s="2"/>
      <c r="M6" s="2"/>
      <c r="N6" s="2"/>
      <c r="O6" s="2"/>
      <c r="P6" s="2"/>
      <c r="Q6" s="2"/>
      <c r="R6" s="2"/>
      <c r="S6" s="2"/>
      <c r="T6" s="2"/>
      <c r="U6" s="2"/>
      <c r="V6" s="2"/>
      <c r="W6" s="2"/>
      <c r="X6" s="2"/>
      <c r="Y6" s="2"/>
      <c r="Z6" s="2"/>
    </row>
    <row r="7" spans="1:26" ht="18.75">
      <c r="A7" s="2"/>
      <c r="B7" s="17"/>
      <c r="C7" s="144" t="s">
        <v>3</v>
      </c>
      <c r="D7" s="144"/>
      <c r="E7" s="144"/>
      <c r="F7" s="144"/>
      <c r="G7" s="144"/>
      <c r="H7" s="144"/>
      <c r="I7" s="144"/>
      <c r="J7" s="144"/>
      <c r="K7" s="144"/>
      <c r="L7" s="144"/>
      <c r="M7" s="144"/>
      <c r="N7" s="144"/>
      <c r="O7" s="144"/>
      <c r="P7" s="144"/>
      <c r="Q7" s="144"/>
      <c r="R7" s="144"/>
      <c r="S7" s="144"/>
      <c r="T7" s="144"/>
      <c r="U7" s="144"/>
      <c r="V7" s="144"/>
      <c r="W7" s="144"/>
      <c r="X7" s="144"/>
      <c r="Y7" s="18"/>
      <c r="Z7" s="2"/>
    </row>
    <row r="8" spans="1:26" ht="16.5">
      <c r="A8" s="2"/>
      <c r="B8" s="17"/>
      <c r="C8" s="145" t="s">
        <v>4</v>
      </c>
      <c r="D8" s="145"/>
      <c r="E8" s="145"/>
      <c r="F8" s="145"/>
      <c r="G8" s="145"/>
      <c r="H8" s="145"/>
      <c r="I8" s="145"/>
      <c r="J8" s="145"/>
      <c r="K8" s="145"/>
      <c r="L8" s="145"/>
      <c r="M8" s="145"/>
      <c r="N8" s="145"/>
      <c r="O8" s="145"/>
      <c r="P8" s="145"/>
      <c r="Q8" s="145"/>
      <c r="R8" s="145"/>
      <c r="S8" s="145"/>
      <c r="T8" s="145"/>
      <c r="U8" s="145"/>
      <c r="V8" s="145"/>
      <c r="W8" s="145"/>
      <c r="X8" s="145"/>
      <c r="Y8" s="18"/>
      <c r="Z8" s="2"/>
    </row>
    <row r="9" spans="1:26" ht="16.5">
      <c r="A9" s="2"/>
      <c r="B9" s="17"/>
      <c r="C9" s="145" t="s">
        <v>5</v>
      </c>
      <c r="D9" s="145"/>
      <c r="E9" s="145"/>
      <c r="F9" s="145"/>
      <c r="G9" s="145"/>
      <c r="H9" s="145"/>
      <c r="I9" s="145"/>
      <c r="J9" s="145"/>
      <c r="K9" s="145"/>
      <c r="L9" s="145"/>
      <c r="M9" s="145"/>
      <c r="N9" s="145"/>
      <c r="O9" s="145"/>
      <c r="P9" s="145"/>
      <c r="Q9" s="145"/>
      <c r="R9" s="145"/>
      <c r="S9" s="145"/>
      <c r="T9" s="145"/>
      <c r="U9" s="145"/>
      <c r="V9" s="145"/>
      <c r="W9" s="145"/>
      <c r="X9" s="145"/>
      <c r="Y9" s="18"/>
      <c r="Z9" s="2"/>
    </row>
    <row r="10" spans="1:26" ht="16.5">
      <c r="A10" s="2"/>
      <c r="B10" s="17"/>
      <c r="C10" s="17"/>
      <c r="D10" s="17"/>
      <c r="E10" s="17"/>
      <c r="F10" s="17"/>
      <c r="G10" s="17"/>
      <c r="H10" s="17"/>
      <c r="I10" s="17"/>
      <c r="J10" s="17"/>
      <c r="K10" s="17"/>
      <c r="L10" s="17"/>
      <c r="M10" s="17"/>
      <c r="N10" s="17"/>
      <c r="O10" s="17"/>
      <c r="P10" s="17"/>
      <c r="Q10" s="17"/>
      <c r="R10" s="17"/>
      <c r="S10" s="17"/>
      <c r="T10" s="17"/>
      <c r="U10" s="17"/>
      <c r="V10" s="17"/>
      <c r="W10" s="17"/>
      <c r="X10" s="17"/>
      <c r="Y10" s="18"/>
      <c r="Z10" s="2"/>
    </row>
    <row r="11" spans="1:26" ht="16.5">
      <c r="A11" s="2"/>
      <c r="B11" s="17"/>
      <c r="C11" s="145" t="s">
        <v>236</v>
      </c>
      <c r="D11" s="145"/>
      <c r="E11" s="145"/>
      <c r="F11" s="145"/>
      <c r="G11" s="145"/>
      <c r="H11" s="145"/>
      <c r="I11" s="145"/>
      <c r="J11" s="145"/>
      <c r="K11" s="145"/>
      <c r="L11" s="145"/>
      <c r="M11" s="145"/>
      <c r="N11" s="145"/>
      <c r="O11" s="145"/>
      <c r="P11" s="145"/>
      <c r="Q11" s="145"/>
      <c r="R11" s="145"/>
      <c r="S11" s="145"/>
      <c r="T11" s="145"/>
      <c r="U11" s="145"/>
      <c r="V11" s="145"/>
      <c r="W11" s="145"/>
      <c r="X11" s="145"/>
      <c r="Y11" s="18"/>
      <c r="Z11" s="2"/>
    </row>
    <row r="12" spans="1:26" ht="16.5">
      <c r="A12" s="2"/>
      <c r="B12" s="17"/>
      <c r="C12" s="17"/>
      <c r="D12" s="17"/>
      <c r="E12" s="17"/>
      <c r="F12" s="17"/>
      <c r="G12" s="17"/>
      <c r="H12" s="17"/>
      <c r="I12" s="17"/>
      <c r="J12" s="17"/>
      <c r="K12" s="17"/>
      <c r="L12" s="17"/>
      <c r="M12" s="17"/>
      <c r="N12" s="17"/>
      <c r="O12" s="17"/>
      <c r="P12" s="17"/>
      <c r="Q12" s="17"/>
      <c r="R12" s="17"/>
      <c r="S12" s="17"/>
      <c r="T12" s="17"/>
      <c r="U12" s="17"/>
      <c r="V12" s="17"/>
      <c r="W12" s="17"/>
      <c r="X12" s="17"/>
      <c r="Y12" s="18"/>
      <c r="Z12" s="2"/>
    </row>
    <row r="13" spans="1:26" ht="18" customHeight="1">
      <c r="A13" s="2"/>
      <c r="B13" s="171" t="s">
        <v>182</v>
      </c>
      <c r="C13" s="171"/>
      <c r="D13" s="171"/>
      <c r="E13" s="171"/>
      <c r="F13" s="171"/>
      <c r="G13" s="171"/>
      <c r="H13" s="171"/>
      <c r="I13" s="171"/>
      <c r="J13" s="171"/>
      <c r="K13" s="171"/>
      <c r="L13" s="171"/>
      <c r="M13" s="171"/>
      <c r="N13" s="171"/>
      <c r="O13" s="171"/>
      <c r="P13" s="171"/>
      <c r="Q13" s="171"/>
      <c r="R13" s="171"/>
      <c r="S13" s="171"/>
      <c r="T13" s="181">
        <f>IF(AB2=TRUE,DISTRICT!D8,"")</f>
      </c>
      <c r="U13" s="171"/>
      <c r="V13" s="171"/>
      <c r="W13" s="182" t="s">
        <v>183</v>
      </c>
      <c r="X13" s="182"/>
      <c r="Y13" s="182"/>
      <c r="Z13" s="2"/>
    </row>
    <row r="14" spans="1:26" ht="18" customHeight="1">
      <c r="A14" s="2"/>
      <c r="B14" s="171" t="s">
        <v>171</v>
      </c>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2"/>
    </row>
    <row r="15" spans="1:26" ht="15.75">
      <c r="A15" s="2"/>
      <c r="Z15" s="2"/>
    </row>
    <row r="16" spans="1:26" ht="18" customHeight="1">
      <c r="A16" s="2"/>
      <c r="B16" s="171" t="s">
        <v>184</v>
      </c>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2"/>
    </row>
    <row r="17" spans="1:26" ht="18" customHeight="1">
      <c r="A17" s="2"/>
      <c r="B17" s="171" t="s">
        <v>185</v>
      </c>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2"/>
    </row>
    <row r="18" spans="1:26" ht="15.75">
      <c r="A18" s="2"/>
      <c r="Z18" s="2"/>
    </row>
    <row r="19" spans="1:26" ht="15.75">
      <c r="A19" s="2"/>
      <c r="D19" s="176" t="s">
        <v>168</v>
      </c>
      <c r="E19" s="176"/>
      <c r="F19" s="176"/>
      <c r="G19" s="176"/>
      <c r="H19" s="176"/>
      <c r="I19" s="176"/>
      <c r="J19" s="176"/>
      <c r="K19" s="176"/>
      <c r="L19" s="176" t="s">
        <v>169</v>
      </c>
      <c r="M19" s="176"/>
      <c r="N19" s="176"/>
      <c r="O19" s="176"/>
      <c r="P19" s="176"/>
      <c r="Q19" s="176"/>
      <c r="R19" s="176"/>
      <c r="S19" s="176"/>
      <c r="T19" s="129" t="s">
        <v>90</v>
      </c>
      <c r="U19" s="129"/>
      <c r="V19" s="129"/>
      <c r="W19" s="129"/>
      <c r="Z19" s="2"/>
    </row>
    <row r="20" spans="1:26" ht="15.75">
      <c r="A20" s="2"/>
      <c r="D20" s="176"/>
      <c r="E20" s="176"/>
      <c r="F20" s="176"/>
      <c r="G20" s="176"/>
      <c r="H20" s="176"/>
      <c r="I20" s="176"/>
      <c r="J20" s="176"/>
      <c r="K20" s="176"/>
      <c r="L20" s="176"/>
      <c r="M20" s="176"/>
      <c r="N20" s="176"/>
      <c r="O20" s="176"/>
      <c r="P20" s="176"/>
      <c r="Q20" s="176"/>
      <c r="R20" s="176"/>
      <c r="S20" s="176"/>
      <c r="T20" s="177"/>
      <c r="U20" s="177"/>
      <c r="V20" s="177"/>
      <c r="W20" s="177"/>
      <c r="Z20" s="2"/>
    </row>
    <row r="21" spans="1:26" ht="15.75">
      <c r="A21" s="2"/>
      <c r="D21" s="174">
        <f>IF($AB$2=TRUE,CONTRACTS!C17,"")</f>
      </c>
      <c r="E21" s="174"/>
      <c r="F21" s="174"/>
      <c r="G21" s="174"/>
      <c r="H21" s="174"/>
      <c r="I21" s="174"/>
      <c r="J21" s="174"/>
      <c r="K21" s="174"/>
      <c r="L21" s="174">
        <f>IF($AB$2=TRUE,CONTRACTS!J17,"")</f>
      </c>
      <c r="M21" s="174"/>
      <c r="N21" s="174"/>
      <c r="O21" s="174"/>
      <c r="P21" s="174"/>
      <c r="Q21" s="174"/>
      <c r="R21" s="174"/>
      <c r="S21" s="174"/>
      <c r="T21" s="175">
        <f>IF($AB$2=TRUE,CONTRACTS!R17,"")</f>
      </c>
      <c r="U21" s="175"/>
      <c r="V21" s="175"/>
      <c r="W21" s="175"/>
      <c r="Z21" s="2"/>
    </row>
    <row r="22" spans="1:26" ht="15.75">
      <c r="A22" s="2"/>
      <c r="D22" s="174"/>
      <c r="E22" s="174"/>
      <c r="F22" s="174"/>
      <c r="G22" s="174"/>
      <c r="H22" s="174"/>
      <c r="I22" s="174"/>
      <c r="J22" s="174"/>
      <c r="K22" s="174"/>
      <c r="L22" s="174"/>
      <c r="M22" s="174"/>
      <c r="N22" s="174"/>
      <c r="O22" s="174"/>
      <c r="P22" s="174"/>
      <c r="Q22" s="174"/>
      <c r="R22" s="174"/>
      <c r="S22" s="174"/>
      <c r="T22" s="175"/>
      <c r="U22" s="175"/>
      <c r="V22" s="175"/>
      <c r="W22" s="175"/>
      <c r="Z22" s="2"/>
    </row>
    <row r="23" spans="1:26" ht="15.75">
      <c r="A23" s="2"/>
      <c r="D23" s="174">
        <f>IF($AB$2=TRUE,CONTRACTS!C19,"")</f>
      </c>
      <c r="E23" s="174"/>
      <c r="F23" s="174"/>
      <c r="G23" s="174"/>
      <c r="H23" s="174"/>
      <c r="I23" s="174"/>
      <c r="J23" s="174"/>
      <c r="K23" s="174"/>
      <c r="L23" s="174">
        <f>IF($AB$2=TRUE,CONTRACTS!J19,"")</f>
      </c>
      <c r="M23" s="174"/>
      <c r="N23" s="174"/>
      <c r="O23" s="174"/>
      <c r="P23" s="174"/>
      <c r="Q23" s="174"/>
      <c r="R23" s="174"/>
      <c r="S23" s="174"/>
      <c r="T23" s="175">
        <f>IF($AB$2=TRUE,CONTRACTS!R19,"")</f>
      </c>
      <c r="U23" s="175"/>
      <c r="V23" s="175"/>
      <c r="W23" s="175"/>
      <c r="Z23" s="2"/>
    </row>
    <row r="24" spans="1:26" ht="15.75">
      <c r="A24" s="2"/>
      <c r="D24" s="174"/>
      <c r="E24" s="174"/>
      <c r="F24" s="174"/>
      <c r="G24" s="174"/>
      <c r="H24" s="174"/>
      <c r="I24" s="174"/>
      <c r="J24" s="174"/>
      <c r="K24" s="174"/>
      <c r="L24" s="174"/>
      <c r="M24" s="174"/>
      <c r="N24" s="174"/>
      <c r="O24" s="174"/>
      <c r="P24" s="174"/>
      <c r="Q24" s="174"/>
      <c r="R24" s="174"/>
      <c r="S24" s="174"/>
      <c r="T24" s="175"/>
      <c r="U24" s="175"/>
      <c r="V24" s="175"/>
      <c r="W24" s="175"/>
      <c r="Z24" s="2"/>
    </row>
    <row r="25" spans="1:26" ht="15.75">
      <c r="A25" s="2"/>
      <c r="D25" s="174">
        <f>IF($AB$2=TRUE,CONTRACTS!C21,"")</f>
      </c>
      <c r="E25" s="174"/>
      <c r="F25" s="174"/>
      <c r="G25" s="174"/>
      <c r="H25" s="174"/>
      <c r="I25" s="174"/>
      <c r="J25" s="174"/>
      <c r="K25" s="174"/>
      <c r="L25" s="174">
        <f>IF($AB$2=TRUE,CONTRACTS!J21,"")</f>
      </c>
      <c r="M25" s="174"/>
      <c r="N25" s="174"/>
      <c r="O25" s="174"/>
      <c r="P25" s="174"/>
      <c r="Q25" s="174"/>
      <c r="R25" s="174"/>
      <c r="S25" s="174"/>
      <c r="T25" s="175">
        <f>IF($AB$2=TRUE,CONTRACTS!R21,"")</f>
      </c>
      <c r="U25" s="175"/>
      <c r="V25" s="175"/>
      <c r="W25" s="175"/>
      <c r="Z25" s="2"/>
    </row>
    <row r="26" spans="1:26" ht="15.75">
      <c r="A26" s="2"/>
      <c r="D26" s="174"/>
      <c r="E26" s="174"/>
      <c r="F26" s="174"/>
      <c r="G26" s="174"/>
      <c r="H26" s="174"/>
      <c r="I26" s="174"/>
      <c r="J26" s="174"/>
      <c r="K26" s="174"/>
      <c r="L26" s="174"/>
      <c r="M26" s="174"/>
      <c r="N26" s="174"/>
      <c r="O26" s="174"/>
      <c r="P26" s="174"/>
      <c r="Q26" s="174"/>
      <c r="R26" s="174"/>
      <c r="S26" s="174"/>
      <c r="T26" s="175"/>
      <c r="U26" s="175"/>
      <c r="V26" s="175"/>
      <c r="W26" s="175"/>
      <c r="Z26" s="2"/>
    </row>
    <row r="27" spans="1:26" ht="15.75">
      <c r="A27" s="2"/>
      <c r="D27" s="174">
        <f>IF($AB$2=TRUE,CONTRACTS!C23,"")</f>
      </c>
      <c r="E27" s="174"/>
      <c r="F27" s="174"/>
      <c r="G27" s="174"/>
      <c r="H27" s="174"/>
      <c r="I27" s="174"/>
      <c r="J27" s="174"/>
      <c r="K27" s="174"/>
      <c r="L27" s="174">
        <f>IF($AB$2=TRUE,CONTRACTS!J23,"")</f>
      </c>
      <c r="M27" s="174"/>
      <c r="N27" s="174"/>
      <c r="O27" s="174"/>
      <c r="P27" s="174"/>
      <c r="Q27" s="174"/>
      <c r="R27" s="174"/>
      <c r="S27" s="174"/>
      <c r="T27" s="175">
        <f>IF($AB$2=TRUE,CONTRACTS!R23,"")</f>
      </c>
      <c r="U27" s="175"/>
      <c r="V27" s="175"/>
      <c r="W27" s="175"/>
      <c r="Z27" s="2"/>
    </row>
    <row r="28" spans="1:26" ht="15.75">
      <c r="A28" s="2"/>
      <c r="D28" s="174"/>
      <c r="E28" s="174"/>
      <c r="F28" s="174"/>
      <c r="G28" s="174"/>
      <c r="H28" s="174"/>
      <c r="I28" s="174"/>
      <c r="J28" s="174"/>
      <c r="K28" s="174"/>
      <c r="L28" s="174"/>
      <c r="M28" s="174"/>
      <c r="N28" s="174"/>
      <c r="O28" s="174"/>
      <c r="P28" s="174"/>
      <c r="Q28" s="174"/>
      <c r="R28" s="174"/>
      <c r="S28" s="174"/>
      <c r="T28" s="175"/>
      <c r="U28" s="175"/>
      <c r="V28" s="175"/>
      <c r="W28" s="175"/>
      <c r="Z28" s="2"/>
    </row>
    <row r="29" spans="1:26" ht="15.75">
      <c r="A29" s="2"/>
      <c r="D29" s="174">
        <f>IF($AB$2=TRUE,CONTRACTS!C25,"")</f>
      </c>
      <c r="E29" s="174"/>
      <c r="F29" s="174"/>
      <c r="G29" s="174"/>
      <c r="H29" s="174"/>
      <c r="I29" s="174"/>
      <c r="J29" s="174"/>
      <c r="K29" s="174"/>
      <c r="L29" s="174">
        <f>IF($AB$2=TRUE,CONTRACTS!J25,"")</f>
      </c>
      <c r="M29" s="174"/>
      <c r="N29" s="174"/>
      <c r="O29" s="174"/>
      <c r="P29" s="174"/>
      <c r="Q29" s="174"/>
      <c r="R29" s="174"/>
      <c r="S29" s="174"/>
      <c r="T29" s="175">
        <f>IF($AB$2=TRUE,CONTRACTS!R25,"")</f>
      </c>
      <c r="U29" s="175"/>
      <c r="V29" s="175"/>
      <c r="W29" s="175"/>
      <c r="Z29" s="2"/>
    </row>
    <row r="30" spans="1:26" ht="15.75">
      <c r="A30" s="2"/>
      <c r="D30" s="174"/>
      <c r="E30" s="174"/>
      <c r="F30" s="174"/>
      <c r="G30" s="174"/>
      <c r="H30" s="174"/>
      <c r="I30" s="174"/>
      <c r="J30" s="174"/>
      <c r="K30" s="174"/>
      <c r="L30" s="174"/>
      <c r="M30" s="174"/>
      <c r="N30" s="174"/>
      <c r="O30" s="174"/>
      <c r="P30" s="174"/>
      <c r="Q30" s="174"/>
      <c r="R30" s="174"/>
      <c r="S30" s="174"/>
      <c r="T30" s="175"/>
      <c r="U30" s="175"/>
      <c r="V30" s="175"/>
      <c r="W30" s="175"/>
      <c r="Z30" s="2"/>
    </row>
    <row r="31" spans="1:26" ht="15.75">
      <c r="A31" s="2"/>
      <c r="D31" s="174">
        <f>IF($AB$2=TRUE,CONTRACTS!C27,"")</f>
      </c>
      <c r="E31" s="174"/>
      <c r="F31" s="174"/>
      <c r="G31" s="174"/>
      <c r="H31" s="174"/>
      <c r="I31" s="174"/>
      <c r="J31" s="174"/>
      <c r="K31" s="174"/>
      <c r="L31" s="174">
        <f>IF($AB$2=TRUE,CONTRACTS!J27,"")</f>
      </c>
      <c r="M31" s="174"/>
      <c r="N31" s="174"/>
      <c r="O31" s="174"/>
      <c r="P31" s="174"/>
      <c r="Q31" s="174"/>
      <c r="R31" s="174"/>
      <c r="S31" s="174"/>
      <c r="T31" s="175">
        <f>IF($AB$2=TRUE,CONTRACTS!R27,"")</f>
      </c>
      <c r="U31" s="175"/>
      <c r="V31" s="175"/>
      <c r="W31" s="175"/>
      <c r="Z31" s="2"/>
    </row>
    <row r="32" spans="1:26" ht="15.75">
      <c r="A32" s="2"/>
      <c r="D32" s="174"/>
      <c r="E32" s="174"/>
      <c r="F32" s="174"/>
      <c r="G32" s="174"/>
      <c r="H32" s="174"/>
      <c r="I32" s="174"/>
      <c r="J32" s="174"/>
      <c r="K32" s="174"/>
      <c r="L32" s="174"/>
      <c r="M32" s="174"/>
      <c r="N32" s="174"/>
      <c r="O32" s="174"/>
      <c r="P32" s="174"/>
      <c r="Q32" s="174"/>
      <c r="R32" s="174"/>
      <c r="S32" s="174"/>
      <c r="T32" s="175"/>
      <c r="U32" s="175"/>
      <c r="V32" s="175"/>
      <c r="W32" s="175"/>
      <c r="Z32" s="2"/>
    </row>
    <row r="33" spans="1:26" ht="15.75">
      <c r="A33" s="2"/>
      <c r="D33" s="174">
        <f>IF($AB$2=TRUE,CONTRACTS!C29,"")</f>
      </c>
      <c r="E33" s="174"/>
      <c r="F33" s="174"/>
      <c r="G33" s="174"/>
      <c r="H33" s="174"/>
      <c r="I33" s="174"/>
      <c r="J33" s="174"/>
      <c r="K33" s="174"/>
      <c r="L33" s="174">
        <f>IF($AB$2=TRUE,CONTRACTS!J29,"")</f>
      </c>
      <c r="M33" s="174"/>
      <c r="N33" s="174"/>
      <c r="O33" s="174"/>
      <c r="P33" s="174"/>
      <c r="Q33" s="174"/>
      <c r="R33" s="174"/>
      <c r="S33" s="174"/>
      <c r="T33" s="175">
        <f>IF($AB$2=TRUE,CONTRACTS!R29,"")</f>
      </c>
      <c r="U33" s="175"/>
      <c r="V33" s="175"/>
      <c r="W33" s="175"/>
      <c r="Z33" s="2"/>
    </row>
    <row r="34" spans="1:26" ht="15.75">
      <c r="A34" s="2"/>
      <c r="D34" s="174"/>
      <c r="E34" s="174"/>
      <c r="F34" s="174"/>
      <c r="G34" s="174"/>
      <c r="H34" s="174"/>
      <c r="I34" s="174"/>
      <c r="J34" s="174"/>
      <c r="K34" s="174"/>
      <c r="L34" s="174"/>
      <c r="M34" s="174"/>
      <c r="N34" s="174"/>
      <c r="O34" s="174"/>
      <c r="P34" s="174"/>
      <c r="Q34" s="174"/>
      <c r="R34" s="174"/>
      <c r="S34" s="174"/>
      <c r="T34" s="175"/>
      <c r="U34" s="175"/>
      <c r="V34" s="175"/>
      <c r="W34" s="175"/>
      <c r="Z34" s="2"/>
    </row>
    <row r="35" spans="1:26" ht="15.75">
      <c r="A35" s="2"/>
      <c r="D35" s="174">
        <f>IF($AB$2=TRUE,CONTRACTS!C31,"")</f>
      </c>
      <c r="E35" s="174"/>
      <c r="F35" s="174"/>
      <c r="G35" s="174"/>
      <c r="H35" s="174"/>
      <c r="I35" s="174"/>
      <c r="J35" s="174"/>
      <c r="K35" s="174"/>
      <c r="L35" s="174">
        <f>IF($AB$2=TRUE,CONTRACTS!J31,"")</f>
      </c>
      <c r="M35" s="174"/>
      <c r="N35" s="174"/>
      <c r="O35" s="174"/>
      <c r="P35" s="174"/>
      <c r="Q35" s="174"/>
      <c r="R35" s="174"/>
      <c r="S35" s="174"/>
      <c r="T35" s="175">
        <f>IF($AB$2=TRUE,CONTRACTS!R31,"")</f>
      </c>
      <c r="U35" s="175"/>
      <c r="V35" s="175"/>
      <c r="W35" s="175"/>
      <c r="Z35" s="2"/>
    </row>
    <row r="36" spans="1:26" ht="15.75">
      <c r="A36" s="2"/>
      <c r="D36" s="174"/>
      <c r="E36" s="174"/>
      <c r="F36" s="174"/>
      <c r="G36" s="174"/>
      <c r="H36" s="174"/>
      <c r="I36" s="174"/>
      <c r="J36" s="174"/>
      <c r="K36" s="174"/>
      <c r="L36" s="174"/>
      <c r="M36" s="174"/>
      <c r="N36" s="174"/>
      <c r="O36" s="174"/>
      <c r="P36" s="174"/>
      <c r="Q36" s="174"/>
      <c r="R36" s="174"/>
      <c r="S36" s="174"/>
      <c r="T36" s="175"/>
      <c r="U36" s="175"/>
      <c r="V36" s="175"/>
      <c r="W36" s="175"/>
      <c r="Z36" s="2"/>
    </row>
    <row r="37" spans="1:26" ht="15.75">
      <c r="A37" s="2"/>
      <c r="Z37" s="2"/>
    </row>
    <row r="38" spans="1:26" ht="15.75">
      <c r="A38" s="2"/>
      <c r="Z38" s="2"/>
    </row>
    <row r="39" spans="1:26" ht="15.75">
      <c r="A39" s="2"/>
      <c r="B39" s="171" t="s">
        <v>172</v>
      </c>
      <c r="C39" s="171"/>
      <c r="D39" s="171"/>
      <c r="E39" s="171"/>
      <c r="F39" s="171"/>
      <c r="G39" s="171"/>
      <c r="H39" s="171"/>
      <c r="I39" s="171"/>
      <c r="J39" s="171"/>
      <c r="K39" s="171"/>
      <c r="L39" s="172">
        <f>IF(AB2=TRUE,CONTRACTS!R16,"")</f>
      </c>
      <c r="M39" s="173"/>
      <c r="N39" s="173"/>
      <c r="O39" s="171" t="s">
        <v>186</v>
      </c>
      <c r="P39" s="171"/>
      <c r="Q39" s="171"/>
      <c r="R39" s="171"/>
      <c r="S39" s="171"/>
      <c r="T39" s="171"/>
      <c r="U39" s="171"/>
      <c r="V39" s="171"/>
      <c r="W39" s="171"/>
      <c r="X39" s="171"/>
      <c r="Y39" s="171"/>
      <c r="Z39" s="2"/>
    </row>
    <row r="40" spans="1:26" ht="15.75">
      <c r="A40" s="2"/>
      <c r="B40" s="171" t="s">
        <v>173</v>
      </c>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2"/>
    </row>
    <row r="41" spans="1:26" ht="15.75">
      <c r="A41" s="2"/>
      <c r="Z41" s="2"/>
    </row>
    <row r="42" spans="1:26" ht="15.75">
      <c r="A42" s="2"/>
      <c r="B42" s="171" t="s">
        <v>187</v>
      </c>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2"/>
    </row>
    <row r="43" spans="1:26" ht="15.75">
      <c r="A43" s="2"/>
      <c r="B43" s="171" t="s">
        <v>188</v>
      </c>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2"/>
    </row>
    <row r="44" spans="1:26" ht="15.75">
      <c r="A44" s="2"/>
      <c r="Z44" s="2"/>
    </row>
    <row r="45" spans="1:26" ht="15.75">
      <c r="A45" s="2"/>
      <c r="Z45" s="2"/>
    </row>
    <row r="46" spans="1:26" ht="15.75">
      <c r="A46" s="2"/>
      <c r="D46" s="168">
        <f>IF(D21="","",DISTRICT!D26)</f>
      </c>
      <c r="E46" s="168"/>
      <c r="F46" s="168"/>
      <c r="G46" s="168"/>
      <c r="H46" s="168"/>
      <c r="I46" s="168"/>
      <c r="J46" s="168"/>
      <c r="K46" s="168"/>
      <c r="T46" s="170">
        <f>IF(D21="","",DISTRICT!D16)</f>
      </c>
      <c r="U46" s="170"/>
      <c r="V46" s="170"/>
      <c r="W46" s="170"/>
      <c r="Z46" s="2"/>
    </row>
    <row r="47" spans="1:26" ht="15.75">
      <c r="A47" s="2"/>
      <c r="D47" s="169" t="s">
        <v>23</v>
      </c>
      <c r="E47" s="169"/>
      <c r="F47" s="169"/>
      <c r="G47" s="169"/>
      <c r="H47" s="169"/>
      <c r="I47" s="169"/>
      <c r="J47" s="169"/>
      <c r="K47" s="169"/>
      <c r="T47" s="169" t="s">
        <v>174</v>
      </c>
      <c r="U47" s="169"/>
      <c r="V47" s="169"/>
      <c r="W47" s="169"/>
      <c r="Z47" s="2"/>
    </row>
    <row r="48" spans="1:26" ht="15.75">
      <c r="A48" s="2"/>
      <c r="Z48" s="2"/>
    </row>
    <row r="49" spans="1:26" ht="15.75">
      <c r="A49" s="2"/>
      <c r="B49" s="2"/>
      <c r="C49" s="2"/>
      <c r="D49" s="2"/>
      <c r="E49" s="2"/>
      <c r="F49" s="2"/>
      <c r="G49" s="2"/>
      <c r="H49" s="2"/>
      <c r="I49" s="2"/>
      <c r="J49" s="2"/>
      <c r="K49" s="2"/>
      <c r="L49" s="2"/>
      <c r="M49" s="2"/>
      <c r="N49" s="2"/>
      <c r="O49" s="2"/>
      <c r="P49" s="2"/>
      <c r="Q49" s="2"/>
      <c r="R49" s="2"/>
      <c r="S49" s="2"/>
      <c r="T49" s="2"/>
      <c r="U49" s="2"/>
      <c r="V49" s="2"/>
      <c r="W49" s="2"/>
      <c r="X49" s="2"/>
      <c r="Y49" s="2"/>
      <c r="Z49" s="2"/>
    </row>
  </sheetData>
  <sheetProtection password="8919" sheet="1" objects="1" scenarios="1"/>
  <mergeCells count="49">
    <mergeCell ref="B14:Y14"/>
    <mergeCell ref="F2:U3"/>
    <mergeCell ref="F4:U5"/>
    <mergeCell ref="C7:X7"/>
    <mergeCell ref="C8:X8"/>
    <mergeCell ref="C9:X9"/>
    <mergeCell ref="C11:X11"/>
    <mergeCell ref="B13:S13"/>
    <mergeCell ref="T13:V13"/>
    <mergeCell ref="W13:Y13"/>
    <mergeCell ref="B16:Y16"/>
    <mergeCell ref="B17:Y17"/>
    <mergeCell ref="D19:K20"/>
    <mergeCell ref="L19:S20"/>
    <mergeCell ref="T19:W20"/>
    <mergeCell ref="D21:K22"/>
    <mergeCell ref="L21:S22"/>
    <mergeCell ref="T21:W22"/>
    <mergeCell ref="D23:K24"/>
    <mergeCell ref="L23:S24"/>
    <mergeCell ref="T23:W24"/>
    <mergeCell ref="D25:K26"/>
    <mergeCell ref="L25:S26"/>
    <mergeCell ref="T25:W26"/>
    <mergeCell ref="B40:Y40"/>
    <mergeCell ref="D35:K36"/>
    <mergeCell ref="L35:S36"/>
    <mergeCell ref="T35:W36"/>
    <mergeCell ref="D31:K32"/>
    <mergeCell ref="L31:S32"/>
    <mergeCell ref="T31:W32"/>
    <mergeCell ref="D33:K34"/>
    <mergeCell ref="L33:S34"/>
    <mergeCell ref="T33:W34"/>
    <mergeCell ref="B39:K39"/>
    <mergeCell ref="L39:N39"/>
    <mergeCell ref="O39:Y39"/>
    <mergeCell ref="D27:K28"/>
    <mergeCell ref="L27:S28"/>
    <mergeCell ref="T27:W28"/>
    <mergeCell ref="D29:K30"/>
    <mergeCell ref="L29:S30"/>
    <mergeCell ref="T29:W30"/>
    <mergeCell ref="D46:K46"/>
    <mergeCell ref="D47:K47"/>
    <mergeCell ref="T46:W46"/>
    <mergeCell ref="T47:W47"/>
    <mergeCell ref="B42:Y42"/>
    <mergeCell ref="B43:Y43"/>
  </mergeCells>
  <printOptions horizontalCentered="1"/>
  <pageMargins left="0.5" right="0.5" top="0.5" bottom="0.5" header="0.5" footer="0.25"/>
  <pageSetup horizontalDpi="600" verticalDpi="600" orientation="portrait" scale="85" r:id="rId2"/>
  <headerFooter alignWithMargins="0">
    <oddFooter>&amp;L&amp;11printed on &amp;D at &amp;T&amp;R&amp;11ver 061709</oddFooter>
  </headerFooter>
  <legacyDrawing r:id="rId1"/>
</worksheet>
</file>

<file path=xl/worksheets/sheet8.xml><?xml version="1.0" encoding="utf-8"?>
<worksheet xmlns="http://schemas.openxmlformats.org/spreadsheetml/2006/main" xmlns:r="http://schemas.openxmlformats.org/officeDocument/2006/relationships">
  <sheetPr codeName="Sheet8"/>
  <dimension ref="A1:Z31"/>
  <sheetViews>
    <sheetView showGridLines="0" showRowColHeaders="0" zoomScalePageLayoutView="0" workbookViewId="0" topLeftCell="A1">
      <selection activeCell="A1" sqref="A1"/>
    </sheetView>
  </sheetViews>
  <sheetFormatPr defaultColWidth="0" defaultRowHeight="15.75" zeroHeight="1"/>
  <cols>
    <col min="1" max="1" width="4.375" style="0" customWidth="1"/>
    <col min="2" max="2" width="3.875" style="0" customWidth="1"/>
    <col min="3" max="8" width="4.375" style="0" customWidth="1"/>
    <col min="9" max="11" width="4.875" style="0" customWidth="1"/>
    <col min="12" max="24" width="4.375" style="0" customWidth="1"/>
    <col min="25" max="25" width="3.875" style="0" customWidth="1"/>
    <col min="26" max="26" width="4.375" style="0" customWidth="1"/>
    <col min="27" max="16384" width="0" style="0" hidden="1" customWidth="1"/>
  </cols>
  <sheetData>
    <row r="1" spans="1:26" ht="15.75">
      <c r="A1" s="2"/>
      <c r="B1" s="2"/>
      <c r="C1" s="2"/>
      <c r="D1" s="2"/>
      <c r="E1" s="2"/>
      <c r="F1" s="2"/>
      <c r="G1" s="2"/>
      <c r="H1" s="2"/>
      <c r="I1" s="2"/>
      <c r="J1" s="2"/>
      <c r="K1" s="2"/>
      <c r="L1" s="2"/>
      <c r="M1" s="2"/>
      <c r="N1" s="2"/>
      <c r="O1" s="2"/>
      <c r="P1" s="2"/>
      <c r="Q1" s="2"/>
      <c r="R1" s="2"/>
      <c r="S1" s="2"/>
      <c r="T1" s="2"/>
      <c r="U1" s="2"/>
      <c r="V1" s="2"/>
      <c r="W1" s="2"/>
      <c r="X1" s="2"/>
      <c r="Y1" s="2"/>
      <c r="Z1" s="2"/>
    </row>
    <row r="2" spans="1:26" ht="15.75">
      <c r="A2" s="2"/>
      <c r="B2" s="2"/>
      <c r="C2" s="2"/>
      <c r="D2" s="2"/>
      <c r="E2" s="2"/>
      <c r="F2" s="2"/>
      <c r="G2" s="2"/>
      <c r="H2" s="2"/>
      <c r="I2" s="2"/>
      <c r="J2" s="2"/>
      <c r="K2" s="2"/>
      <c r="L2" s="2"/>
      <c r="M2" s="2"/>
      <c r="N2" s="2"/>
      <c r="O2" s="2"/>
      <c r="P2" s="2"/>
      <c r="Q2" s="2"/>
      <c r="R2" s="2"/>
      <c r="S2" s="2"/>
      <c r="T2" s="2"/>
      <c r="U2" s="2"/>
      <c r="V2" s="2"/>
      <c r="W2" s="2"/>
      <c r="X2" s="2"/>
      <c r="Y2" s="2"/>
      <c r="Z2" s="2"/>
    </row>
    <row r="3" spans="1:26" ht="18.75">
      <c r="A3" s="2"/>
      <c r="B3" s="17"/>
      <c r="C3" s="144" t="s">
        <v>3</v>
      </c>
      <c r="D3" s="144"/>
      <c r="E3" s="144"/>
      <c r="F3" s="144"/>
      <c r="G3" s="144"/>
      <c r="H3" s="144"/>
      <c r="I3" s="144"/>
      <c r="J3" s="144"/>
      <c r="K3" s="144"/>
      <c r="L3" s="144"/>
      <c r="M3" s="144"/>
      <c r="N3" s="144"/>
      <c r="O3" s="144"/>
      <c r="P3" s="144"/>
      <c r="Q3" s="144"/>
      <c r="R3" s="144"/>
      <c r="S3" s="144"/>
      <c r="T3" s="144"/>
      <c r="U3" s="144"/>
      <c r="V3" s="144"/>
      <c r="W3" s="144"/>
      <c r="X3" s="144"/>
      <c r="Y3" s="18"/>
      <c r="Z3" s="2"/>
    </row>
    <row r="4" spans="1:26" ht="16.5">
      <c r="A4" s="2"/>
      <c r="B4" s="17"/>
      <c r="C4" s="145" t="s">
        <v>4</v>
      </c>
      <c r="D4" s="145"/>
      <c r="E4" s="145"/>
      <c r="F4" s="145"/>
      <c r="G4" s="145"/>
      <c r="H4" s="145"/>
      <c r="I4" s="145"/>
      <c r="J4" s="145"/>
      <c r="K4" s="145"/>
      <c r="L4" s="145"/>
      <c r="M4" s="145"/>
      <c r="N4" s="145"/>
      <c r="O4" s="145"/>
      <c r="P4" s="145"/>
      <c r="Q4" s="145"/>
      <c r="R4" s="145"/>
      <c r="S4" s="145"/>
      <c r="T4" s="145"/>
      <c r="U4" s="145"/>
      <c r="V4" s="145"/>
      <c r="W4" s="145"/>
      <c r="X4" s="145"/>
      <c r="Y4" s="18"/>
      <c r="Z4" s="2"/>
    </row>
    <row r="5" spans="1:26" ht="16.5">
      <c r="A5" s="2"/>
      <c r="B5" s="17"/>
      <c r="C5" s="145" t="s">
        <v>5</v>
      </c>
      <c r="D5" s="145"/>
      <c r="E5" s="145"/>
      <c r="F5" s="145"/>
      <c r="G5" s="145"/>
      <c r="H5" s="145"/>
      <c r="I5" s="145"/>
      <c r="J5" s="145"/>
      <c r="K5" s="145"/>
      <c r="L5" s="145"/>
      <c r="M5" s="145"/>
      <c r="N5" s="145"/>
      <c r="O5" s="145"/>
      <c r="P5" s="145"/>
      <c r="Q5" s="145"/>
      <c r="R5" s="145"/>
      <c r="S5" s="145"/>
      <c r="T5" s="145"/>
      <c r="U5" s="145"/>
      <c r="V5" s="145"/>
      <c r="W5" s="145"/>
      <c r="X5" s="145"/>
      <c r="Y5" s="18"/>
      <c r="Z5" s="2"/>
    </row>
    <row r="6" spans="1:26" ht="16.5">
      <c r="A6" s="2"/>
      <c r="B6" s="17"/>
      <c r="C6" s="17"/>
      <c r="D6" s="17"/>
      <c r="E6" s="17"/>
      <c r="F6" s="17"/>
      <c r="G6" s="17"/>
      <c r="H6" s="17"/>
      <c r="I6" s="17"/>
      <c r="J6" s="17"/>
      <c r="K6" s="17"/>
      <c r="L6" s="17"/>
      <c r="M6" s="17"/>
      <c r="N6" s="17"/>
      <c r="O6" s="17"/>
      <c r="P6" s="17"/>
      <c r="Q6" s="17"/>
      <c r="R6" s="17"/>
      <c r="S6" s="17"/>
      <c r="T6" s="17"/>
      <c r="U6" s="17"/>
      <c r="V6" s="17"/>
      <c r="W6" s="17"/>
      <c r="X6" s="17"/>
      <c r="Y6" s="18"/>
      <c r="Z6" s="2"/>
    </row>
    <row r="7" spans="1:26" ht="16.5">
      <c r="A7" s="2"/>
      <c r="B7" s="17"/>
      <c r="C7" s="145" t="s">
        <v>235</v>
      </c>
      <c r="D7" s="145"/>
      <c r="E7" s="145"/>
      <c r="F7" s="145"/>
      <c r="G7" s="145"/>
      <c r="H7" s="145"/>
      <c r="I7" s="145"/>
      <c r="J7" s="145"/>
      <c r="K7" s="145"/>
      <c r="L7" s="145"/>
      <c r="M7" s="145"/>
      <c r="N7" s="145"/>
      <c r="O7" s="145"/>
      <c r="P7" s="145"/>
      <c r="Q7" s="145"/>
      <c r="R7" s="145"/>
      <c r="S7" s="145"/>
      <c r="T7" s="145"/>
      <c r="U7" s="145"/>
      <c r="V7" s="145"/>
      <c r="W7" s="145"/>
      <c r="X7" s="145"/>
      <c r="Y7" s="18"/>
      <c r="Z7" s="2"/>
    </row>
    <row r="8" spans="1:26" ht="15.75">
      <c r="A8" s="2"/>
      <c r="Z8" s="2"/>
    </row>
    <row r="9" spans="1:26" ht="18" customHeight="1">
      <c r="A9" s="2"/>
      <c r="B9" s="171" t="s">
        <v>189</v>
      </c>
      <c r="C9" s="171"/>
      <c r="D9" s="171"/>
      <c r="E9" s="171"/>
      <c r="F9" s="171"/>
      <c r="G9" s="171"/>
      <c r="H9" s="171"/>
      <c r="I9" s="181">
        <f>IF(DISTRICT!D8="","",DISTRICT!D8)</f>
      </c>
      <c r="J9" s="181"/>
      <c r="K9" s="181"/>
      <c r="L9" s="184" t="s">
        <v>191</v>
      </c>
      <c r="M9" s="184"/>
      <c r="N9" s="184"/>
      <c r="O9" s="184"/>
      <c r="P9" s="184"/>
      <c r="Q9" s="184"/>
      <c r="R9" s="184"/>
      <c r="S9" s="184"/>
      <c r="T9" s="184"/>
      <c r="U9" s="184"/>
      <c r="V9" s="184"/>
      <c r="W9" s="184"/>
      <c r="X9" s="184"/>
      <c r="Y9" s="184"/>
      <c r="Z9" s="2"/>
    </row>
    <row r="10" spans="1:26" ht="18" customHeight="1">
      <c r="A10" s="2"/>
      <c r="B10" s="171" t="s">
        <v>196</v>
      </c>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2"/>
    </row>
    <row r="11" spans="1:26" ht="18" customHeight="1">
      <c r="A11" s="2"/>
      <c r="B11" s="183" t="s">
        <v>240</v>
      </c>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2"/>
    </row>
    <row r="12" spans="1:26" ht="18" customHeight="1">
      <c r="A12" s="2"/>
      <c r="Z12" s="2"/>
    </row>
    <row r="13" spans="1:26" ht="18" customHeight="1">
      <c r="A13" s="2"/>
      <c r="B13" s="171" t="s">
        <v>192</v>
      </c>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2"/>
    </row>
    <row r="14" spans="1:26" ht="18" customHeight="1">
      <c r="A14" s="2"/>
      <c r="B14" s="171" t="s">
        <v>193</v>
      </c>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2"/>
    </row>
    <row r="15" spans="1:26" ht="18" customHeight="1">
      <c r="A15" s="2"/>
      <c r="B15" s="171" t="s">
        <v>197</v>
      </c>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2"/>
    </row>
    <row r="16" spans="1:26" ht="18" customHeight="1">
      <c r="A16" s="2"/>
      <c r="B16" s="183" t="s">
        <v>241</v>
      </c>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2"/>
    </row>
    <row r="17" spans="1:26" ht="18" customHeight="1">
      <c r="A17" s="2"/>
      <c r="B17" s="19"/>
      <c r="C17" s="19"/>
      <c r="D17" s="19"/>
      <c r="E17" s="19"/>
      <c r="F17" s="19"/>
      <c r="G17" s="19"/>
      <c r="H17" s="19"/>
      <c r="I17" s="19"/>
      <c r="J17" s="19"/>
      <c r="K17" s="19"/>
      <c r="L17" s="19"/>
      <c r="M17" s="19"/>
      <c r="N17" s="19"/>
      <c r="O17" s="19"/>
      <c r="P17" s="19"/>
      <c r="Q17" s="19"/>
      <c r="R17" s="19"/>
      <c r="S17" s="19"/>
      <c r="T17" s="19"/>
      <c r="U17" s="19"/>
      <c r="V17" s="19"/>
      <c r="W17" s="19"/>
      <c r="X17" s="19"/>
      <c r="Y17" s="19"/>
      <c r="Z17" s="2"/>
    </row>
    <row r="18" spans="1:26" ht="18" customHeight="1">
      <c r="A18" s="2"/>
      <c r="B18" s="171" t="s">
        <v>194</v>
      </c>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2"/>
    </row>
    <row r="19" spans="1:26" ht="18" customHeight="1">
      <c r="A19" s="2"/>
      <c r="B19" s="183" t="s">
        <v>242</v>
      </c>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2"/>
    </row>
    <row r="20" spans="1:26" ht="18" customHeight="1">
      <c r="A20" s="2"/>
      <c r="Z20" s="2"/>
    </row>
    <row r="21" spans="1:26" ht="18" customHeight="1">
      <c r="A21" s="2"/>
      <c r="B21" s="171" t="s">
        <v>195</v>
      </c>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2"/>
    </row>
    <row r="22" spans="1:26" ht="18" customHeight="1">
      <c r="A22" s="2"/>
      <c r="B22" s="171" t="s">
        <v>198</v>
      </c>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2"/>
    </row>
    <row r="23" spans="1:26" ht="18" customHeight="1">
      <c r="A23" s="2"/>
      <c r="B23" s="171" t="s">
        <v>199</v>
      </c>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2"/>
    </row>
    <row r="24" spans="1:26" ht="18" customHeight="1">
      <c r="A24" s="2"/>
      <c r="Z24" s="2"/>
    </row>
    <row r="25" spans="1:26" ht="18" customHeight="1">
      <c r="A25" s="2"/>
      <c r="B25" s="171" t="s">
        <v>190</v>
      </c>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2"/>
    </row>
    <row r="26" spans="1:26" ht="15.75">
      <c r="A26" s="2"/>
      <c r="Z26" s="2"/>
    </row>
    <row r="27" spans="1:26" ht="15.75">
      <c r="A27" s="2"/>
      <c r="Z27" s="2"/>
    </row>
    <row r="28" spans="1:26" ht="18" customHeight="1">
      <c r="A28" s="2"/>
      <c r="D28" s="168">
        <f>IF(DISTRICT!D26="","",DISTRICT!D26)</f>
      </c>
      <c r="E28" s="168"/>
      <c r="F28" s="168"/>
      <c r="G28" s="168"/>
      <c r="H28" s="168"/>
      <c r="I28" s="168"/>
      <c r="J28" s="168"/>
      <c r="K28" s="168"/>
      <c r="T28" s="170">
        <f>IF(DISTRICT!D16="","",DISTRICT!D16)</f>
      </c>
      <c r="U28" s="170"/>
      <c r="V28" s="170"/>
      <c r="W28" s="170"/>
      <c r="Z28" s="2"/>
    </row>
    <row r="29" spans="1:26" ht="18" customHeight="1">
      <c r="A29" s="2"/>
      <c r="D29" s="169" t="s">
        <v>23</v>
      </c>
      <c r="E29" s="169"/>
      <c r="F29" s="169"/>
      <c r="G29" s="169"/>
      <c r="H29" s="169"/>
      <c r="I29" s="169"/>
      <c r="J29" s="169"/>
      <c r="K29" s="169"/>
      <c r="T29" s="169" t="s">
        <v>174</v>
      </c>
      <c r="U29" s="169"/>
      <c r="V29" s="169"/>
      <c r="W29" s="169"/>
      <c r="Z29" s="2"/>
    </row>
    <row r="30" spans="1:26" ht="15.75">
      <c r="A30" s="2"/>
      <c r="Z30" s="2"/>
    </row>
    <row r="31" spans="1:26" ht="15.75">
      <c r="A31" s="2"/>
      <c r="B31" s="2"/>
      <c r="C31" s="2"/>
      <c r="D31" s="2"/>
      <c r="E31" s="2"/>
      <c r="F31" s="2"/>
      <c r="G31" s="2"/>
      <c r="H31" s="2"/>
      <c r="I31" s="2"/>
      <c r="J31" s="2"/>
      <c r="K31" s="2"/>
      <c r="L31" s="2"/>
      <c r="M31" s="2"/>
      <c r="N31" s="2"/>
      <c r="O31" s="2"/>
      <c r="P31" s="2"/>
      <c r="Q31" s="2"/>
      <c r="R31" s="2"/>
      <c r="S31" s="2"/>
      <c r="T31" s="2"/>
      <c r="U31" s="2"/>
      <c r="V31" s="2"/>
      <c r="W31" s="2"/>
      <c r="X31" s="2"/>
      <c r="Y31" s="2"/>
      <c r="Z31" s="2"/>
    </row>
  </sheetData>
  <sheetProtection password="9D39" sheet="1" objects="1" scenarios="1"/>
  <mergeCells count="23">
    <mergeCell ref="C3:X3"/>
    <mergeCell ref="C4:X4"/>
    <mergeCell ref="C5:X5"/>
    <mergeCell ref="C7:X7"/>
    <mergeCell ref="I9:K9"/>
    <mergeCell ref="L9:Y9"/>
    <mergeCell ref="B9:H9"/>
    <mergeCell ref="B10:Y10"/>
    <mergeCell ref="B11:Y11"/>
    <mergeCell ref="B13:Y13"/>
    <mergeCell ref="B14:Y14"/>
    <mergeCell ref="B15:Y15"/>
    <mergeCell ref="B16:Y16"/>
    <mergeCell ref="B18:Y18"/>
    <mergeCell ref="B19:Y19"/>
    <mergeCell ref="B21:Y21"/>
    <mergeCell ref="D29:K29"/>
    <mergeCell ref="T29:W29"/>
    <mergeCell ref="B23:Y23"/>
    <mergeCell ref="B22:Y22"/>
    <mergeCell ref="B25:Y25"/>
    <mergeCell ref="D28:K28"/>
    <mergeCell ref="T28:W28"/>
  </mergeCells>
  <printOptions horizontalCentered="1"/>
  <pageMargins left="0.5" right="0.5" top="0.5" bottom="0.5" header="0.5" footer="0.25"/>
  <pageSetup horizontalDpi="600" verticalDpi="600" orientation="portrait" scale="85" r:id="rId2"/>
  <headerFooter alignWithMargins="0">
    <oddFooter>&amp;L&amp;11printed on &amp;D at &amp;T&amp;R&amp;11ver 061709</oddFooter>
  </headerFooter>
  <legacyDrawing r:id="rId1"/>
</worksheet>
</file>

<file path=xl/worksheets/sheet9.xml><?xml version="1.0" encoding="utf-8"?>
<worksheet xmlns="http://schemas.openxmlformats.org/spreadsheetml/2006/main" xmlns:r="http://schemas.openxmlformats.org/officeDocument/2006/relationships">
  <sheetPr codeName="Sheet9"/>
  <dimension ref="A1:Z45"/>
  <sheetViews>
    <sheetView showGridLines="0" showRowColHeaders="0" zoomScalePageLayoutView="0" workbookViewId="0" topLeftCell="A1">
      <selection activeCell="A2" sqref="A2"/>
    </sheetView>
  </sheetViews>
  <sheetFormatPr defaultColWidth="0" defaultRowHeight="15.75" zeroHeight="1"/>
  <cols>
    <col min="1" max="2" width="2.625" style="0" customWidth="1"/>
    <col min="3" max="24" width="4.125" style="0" customWidth="1"/>
    <col min="25" max="26" width="2.625" style="0" customWidth="1"/>
    <col min="27" max="16384" width="0" style="0" hidden="1" customWidth="1"/>
  </cols>
  <sheetData>
    <row r="1" spans="1:26" ht="15.75">
      <c r="A1" s="1"/>
      <c r="B1" s="1"/>
      <c r="C1" s="1"/>
      <c r="D1" s="1"/>
      <c r="E1" s="1"/>
      <c r="F1" s="1"/>
      <c r="G1" s="1"/>
      <c r="H1" s="1"/>
      <c r="I1" s="1"/>
      <c r="J1" s="1"/>
      <c r="K1" s="1"/>
      <c r="L1" s="1"/>
      <c r="M1" s="1"/>
      <c r="N1" s="1"/>
      <c r="O1" s="1"/>
      <c r="P1" s="1"/>
      <c r="Q1" s="1"/>
      <c r="R1" s="1"/>
      <c r="S1" s="1"/>
      <c r="T1" s="1"/>
      <c r="U1" s="1"/>
      <c r="V1" s="1"/>
      <c r="W1" s="1"/>
      <c r="X1" s="1"/>
      <c r="Y1" s="1"/>
      <c r="Z1" s="1"/>
    </row>
    <row r="2" spans="1:26" ht="15.75">
      <c r="A2" s="1"/>
      <c r="B2" s="25"/>
      <c r="C2" s="26"/>
      <c r="D2" s="26"/>
      <c r="E2" s="26"/>
      <c r="F2" s="26"/>
      <c r="G2" s="26"/>
      <c r="H2" s="26"/>
      <c r="I2" s="26"/>
      <c r="J2" s="26"/>
      <c r="K2" s="26"/>
      <c r="L2" s="26"/>
      <c r="M2" s="26"/>
      <c r="N2" s="26"/>
      <c r="O2" s="26"/>
      <c r="P2" s="26"/>
      <c r="Q2" s="26"/>
      <c r="R2" s="26"/>
      <c r="S2" s="26"/>
      <c r="T2" s="26"/>
      <c r="U2" s="26"/>
      <c r="V2" s="26"/>
      <c r="W2" s="26"/>
      <c r="X2" s="26"/>
      <c r="Y2" s="27"/>
      <c r="Z2" s="1"/>
    </row>
    <row r="3" spans="1:26" ht="18.75">
      <c r="A3" s="1"/>
      <c r="B3" s="28"/>
      <c r="C3" s="191" t="s">
        <v>3</v>
      </c>
      <c r="D3" s="191"/>
      <c r="E3" s="191"/>
      <c r="F3" s="191"/>
      <c r="G3" s="191"/>
      <c r="H3" s="191"/>
      <c r="I3" s="191"/>
      <c r="J3" s="191"/>
      <c r="K3" s="191"/>
      <c r="L3" s="191"/>
      <c r="M3" s="191"/>
      <c r="N3" s="191"/>
      <c r="O3" s="191"/>
      <c r="P3" s="191"/>
      <c r="Q3" s="191"/>
      <c r="R3" s="191"/>
      <c r="S3" s="191"/>
      <c r="T3" s="191"/>
      <c r="U3" s="191"/>
      <c r="V3" s="191"/>
      <c r="W3" s="191"/>
      <c r="X3" s="191"/>
      <c r="Y3" s="29"/>
      <c r="Z3" s="1"/>
    </row>
    <row r="4" spans="1:26" ht="16.5">
      <c r="A4" s="1"/>
      <c r="B4" s="28"/>
      <c r="C4" s="192" t="s">
        <v>4</v>
      </c>
      <c r="D4" s="192"/>
      <c r="E4" s="192"/>
      <c r="F4" s="192"/>
      <c r="G4" s="192"/>
      <c r="H4" s="192"/>
      <c r="I4" s="192"/>
      <c r="J4" s="192"/>
      <c r="K4" s="192"/>
      <c r="L4" s="192"/>
      <c r="M4" s="192"/>
      <c r="N4" s="192"/>
      <c r="O4" s="192"/>
      <c r="P4" s="192"/>
      <c r="Q4" s="192"/>
      <c r="R4" s="192"/>
      <c r="S4" s="192"/>
      <c r="T4" s="192"/>
      <c r="U4" s="192"/>
      <c r="V4" s="192"/>
      <c r="W4" s="192"/>
      <c r="X4" s="192"/>
      <c r="Y4" s="29"/>
      <c r="Z4" s="1"/>
    </row>
    <row r="5" spans="1:26" ht="16.5">
      <c r="A5" s="1"/>
      <c r="B5" s="28"/>
      <c r="C5" s="192" t="s">
        <v>5</v>
      </c>
      <c r="D5" s="192"/>
      <c r="E5" s="192"/>
      <c r="F5" s="192"/>
      <c r="G5" s="192"/>
      <c r="H5" s="192"/>
      <c r="I5" s="192"/>
      <c r="J5" s="192"/>
      <c r="K5" s="192"/>
      <c r="L5" s="192"/>
      <c r="M5" s="192"/>
      <c r="N5" s="192"/>
      <c r="O5" s="192"/>
      <c r="P5" s="192"/>
      <c r="Q5" s="192"/>
      <c r="R5" s="192"/>
      <c r="S5" s="192"/>
      <c r="T5" s="192"/>
      <c r="U5" s="192"/>
      <c r="V5" s="192"/>
      <c r="W5" s="192"/>
      <c r="X5" s="192"/>
      <c r="Y5" s="29"/>
      <c r="Z5" s="1"/>
    </row>
    <row r="6" spans="1:26" ht="16.5">
      <c r="A6" s="1"/>
      <c r="B6" s="28"/>
      <c r="C6" s="23"/>
      <c r="D6" s="23"/>
      <c r="E6" s="23"/>
      <c r="F6" s="23"/>
      <c r="G6" s="23"/>
      <c r="H6" s="23"/>
      <c r="I6" s="23"/>
      <c r="J6" s="23"/>
      <c r="K6" s="23"/>
      <c r="L6" s="23"/>
      <c r="M6" s="23"/>
      <c r="N6" s="23"/>
      <c r="O6" s="23"/>
      <c r="P6" s="23"/>
      <c r="Q6" s="23"/>
      <c r="R6" s="23"/>
      <c r="S6" s="23"/>
      <c r="T6" s="23"/>
      <c r="U6" s="23"/>
      <c r="V6" s="23"/>
      <c r="W6" s="23"/>
      <c r="X6" s="23"/>
      <c r="Y6" s="29"/>
      <c r="Z6" s="1"/>
    </row>
    <row r="7" spans="1:26" ht="16.5">
      <c r="A7" s="1"/>
      <c r="B7" s="28"/>
      <c r="C7" s="192" t="s">
        <v>200</v>
      </c>
      <c r="D7" s="192"/>
      <c r="E7" s="192"/>
      <c r="F7" s="192"/>
      <c r="G7" s="192"/>
      <c r="H7" s="192"/>
      <c r="I7" s="192"/>
      <c r="J7" s="192"/>
      <c r="K7" s="192"/>
      <c r="L7" s="192"/>
      <c r="M7" s="192"/>
      <c r="N7" s="192"/>
      <c r="O7" s="192"/>
      <c r="P7" s="192"/>
      <c r="Q7" s="192"/>
      <c r="R7" s="192"/>
      <c r="S7" s="192"/>
      <c r="T7" s="192"/>
      <c r="U7" s="192"/>
      <c r="V7" s="192"/>
      <c r="W7" s="192"/>
      <c r="X7" s="192"/>
      <c r="Y7" s="29"/>
      <c r="Z7" s="1"/>
    </row>
    <row r="8" spans="1:26" ht="15.75">
      <c r="A8" s="1"/>
      <c r="B8" s="30"/>
      <c r="C8" s="24"/>
      <c r="D8" s="24"/>
      <c r="E8" s="24"/>
      <c r="F8" s="24"/>
      <c r="G8" s="24"/>
      <c r="H8" s="24"/>
      <c r="I8" s="24"/>
      <c r="J8" s="24"/>
      <c r="K8" s="24"/>
      <c r="L8" s="24"/>
      <c r="M8" s="24"/>
      <c r="N8" s="24"/>
      <c r="O8" s="24"/>
      <c r="P8" s="24"/>
      <c r="Q8" s="24"/>
      <c r="R8" s="24"/>
      <c r="S8" s="24"/>
      <c r="T8" s="24"/>
      <c r="U8" s="24"/>
      <c r="V8" s="24"/>
      <c r="W8" s="24"/>
      <c r="X8" s="24"/>
      <c r="Y8" s="29"/>
      <c r="Z8" s="1"/>
    </row>
    <row r="9" spans="1:26" ht="15.75">
      <c r="A9" s="1"/>
      <c r="B9" s="30"/>
      <c r="C9" s="24"/>
      <c r="D9" s="24"/>
      <c r="E9" s="24"/>
      <c r="F9" s="24"/>
      <c r="G9" s="24"/>
      <c r="H9" s="24"/>
      <c r="I9" s="24"/>
      <c r="J9" s="24"/>
      <c r="K9" s="24"/>
      <c r="L9" s="24"/>
      <c r="M9" s="24"/>
      <c r="N9" s="24"/>
      <c r="O9" s="24"/>
      <c r="P9" s="24"/>
      <c r="Q9" s="24"/>
      <c r="R9" s="24"/>
      <c r="S9" s="24"/>
      <c r="T9" s="24"/>
      <c r="U9" s="24"/>
      <c r="V9" s="24"/>
      <c r="W9" s="24"/>
      <c r="X9" s="24"/>
      <c r="Y9" s="29"/>
      <c r="Z9" s="1"/>
    </row>
    <row r="10" spans="1:26" ht="15.75">
      <c r="A10" s="1"/>
      <c r="B10" s="30"/>
      <c r="C10" s="24"/>
      <c r="D10" s="24"/>
      <c r="E10" s="24"/>
      <c r="F10" s="24"/>
      <c r="G10" s="24"/>
      <c r="H10" s="24"/>
      <c r="I10" s="24"/>
      <c r="J10" s="24"/>
      <c r="K10" s="24"/>
      <c r="L10" s="24"/>
      <c r="M10" s="24"/>
      <c r="N10" s="24"/>
      <c r="O10" s="24"/>
      <c r="P10" s="24"/>
      <c r="Q10" s="24"/>
      <c r="R10" s="24"/>
      <c r="S10" s="24"/>
      <c r="T10" s="24"/>
      <c r="U10" s="24"/>
      <c r="V10" s="24"/>
      <c r="W10" s="24"/>
      <c r="X10" s="24"/>
      <c r="Y10" s="29"/>
      <c r="Z10" s="1"/>
    </row>
    <row r="11" spans="1:26" ht="15.75">
      <c r="A11" s="1"/>
      <c r="B11" s="30"/>
      <c r="C11" s="24"/>
      <c r="D11" s="24"/>
      <c r="E11" s="24"/>
      <c r="F11" s="24"/>
      <c r="G11" s="24"/>
      <c r="H11" s="24"/>
      <c r="I11" s="24"/>
      <c r="J11" s="24"/>
      <c r="K11" s="24"/>
      <c r="L11" s="24"/>
      <c r="M11" s="24"/>
      <c r="N11" s="24"/>
      <c r="O11" s="24"/>
      <c r="P11" s="24"/>
      <c r="Q11" s="24"/>
      <c r="R11" s="24"/>
      <c r="S11" s="24"/>
      <c r="T11" s="24"/>
      <c r="U11" s="24"/>
      <c r="V11" s="24"/>
      <c r="W11" s="24"/>
      <c r="X11" s="24"/>
      <c r="Y11" s="29"/>
      <c r="Z11" s="1"/>
    </row>
    <row r="12" spans="1:26" ht="15.75">
      <c r="A12" s="1"/>
      <c r="B12" s="30"/>
      <c r="C12" s="24"/>
      <c r="D12" s="24"/>
      <c r="E12" s="24"/>
      <c r="F12" s="24"/>
      <c r="G12" s="24"/>
      <c r="H12" s="24"/>
      <c r="I12" s="24"/>
      <c r="J12" s="24"/>
      <c r="K12" s="24"/>
      <c r="L12" s="24"/>
      <c r="M12" s="24"/>
      <c r="N12" s="24"/>
      <c r="O12" s="24"/>
      <c r="P12" s="24"/>
      <c r="Q12" s="24"/>
      <c r="R12" s="24"/>
      <c r="S12" s="24"/>
      <c r="T12" s="24"/>
      <c r="U12" s="24"/>
      <c r="V12" s="24"/>
      <c r="W12" s="24"/>
      <c r="X12" s="24"/>
      <c r="Y12" s="29"/>
      <c r="Z12" s="1"/>
    </row>
    <row r="13" spans="1:26" ht="15.75">
      <c r="A13" s="1"/>
      <c r="B13" s="30"/>
      <c r="C13" s="24"/>
      <c r="D13" s="24"/>
      <c r="E13" s="24"/>
      <c r="F13" s="24"/>
      <c r="G13" s="24"/>
      <c r="H13" s="24"/>
      <c r="I13" s="24"/>
      <c r="J13" s="24"/>
      <c r="K13" s="24"/>
      <c r="L13" s="24"/>
      <c r="M13" s="24"/>
      <c r="N13" s="24"/>
      <c r="O13" s="24"/>
      <c r="P13" s="24"/>
      <c r="Q13" s="24"/>
      <c r="R13" s="24"/>
      <c r="S13" s="24"/>
      <c r="T13" s="24"/>
      <c r="U13" s="24"/>
      <c r="V13" s="24"/>
      <c r="W13" s="24"/>
      <c r="X13" s="24"/>
      <c r="Y13" s="29"/>
      <c r="Z13" s="1"/>
    </row>
    <row r="14" spans="1:26" ht="15.75">
      <c r="A14" s="1"/>
      <c r="B14" s="30"/>
      <c r="C14" s="24"/>
      <c r="D14" s="24"/>
      <c r="E14" s="24"/>
      <c r="F14" s="24"/>
      <c r="G14" s="24"/>
      <c r="H14" s="24"/>
      <c r="I14" s="24"/>
      <c r="J14" s="24"/>
      <c r="K14" s="24"/>
      <c r="L14" s="24"/>
      <c r="M14" s="24"/>
      <c r="N14" s="24"/>
      <c r="O14" s="24"/>
      <c r="P14" s="24"/>
      <c r="Q14" s="24"/>
      <c r="R14" s="24"/>
      <c r="S14" s="24"/>
      <c r="T14" s="24"/>
      <c r="U14" s="24"/>
      <c r="V14" s="24"/>
      <c r="W14" s="24"/>
      <c r="X14" s="24"/>
      <c r="Y14" s="29"/>
      <c r="Z14" s="1"/>
    </row>
    <row r="15" spans="1:26" ht="18" customHeight="1">
      <c r="A15" s="1"/>
      <c r="B15" s="30"/>
      <c r="C15" s="185" t="s">
        <v>202</v>
      </c>
      <c r="D15" s="186"/>
      <c r="E15" s="186"/>
      <c r="F15" s="186"/>
      <c r="G15" s="187"/>
      <c r="H15" s="193">
        <f>IF(DISTRICT!D8="","",DISTRICT!D8)</f>
      </c>
      <c r="I15" s="194"/>
      <c r="J15" s="194"/>
      <c r="K15" s="195"/>
      <c r="L15" s="24"/>
      <c r="M15" s="24"/>
      <c r="N15" s="24"/>
      <c r="O15" s="24"/>
      <c r="P15" s="24"/>
      <c r="Q15" s="24"/>
      <c r="R15" s="24"/>
      <c r="S15" s="24"/>
      <c r="T15" s="24"/>
      <c r="U15" s="24"/>
      <c r="V15" s="24"/>
      <c r="W15" s="24"/>
      <c r="X15" s="24"/>
      <c r="Y15" s="29"/>
      <c r="Z15" s="1"/>
    </row>
    <row r="16" spans="1:26" ht="15.75">
      <c r="A16" s="1"/>
      <c r="B16" s="30"/>
      <c r="C16" s="24"/>
      <c r="D16" s="24"/>
      <c r="E16" s="24"/>
      <c r="F16" s="24"/>
      <c r="G16" s="24"/>
      <c r="H16" s="24"/>
      <c r="I16" s="24"/>
      <c r="J16" s="24"/>
      <c r="K16" s="24"/>
      <c r="L16" s="24"/>
      <c r="M16" s="24"/>
      <c r="N16" s="24"/>
      <c r="O16" s="24"/>
      <c r="P16" s="24"/>
      <c r="Q16" s="24"/>
      <c r="R16" s="24"/>
      <c r="S16" s="24"/>
      <c r="T16" s="24"/>
      <c r="U16" s="24"/>
      <c r="V16" s="24"/>
      <c r="W16" s="24"/>
      <c r="X16" s="24"/>
      <c r="Y16" s="29"/>
      <c r="Z16" s="1"/>
    </row>
    <row r="17" spans="1:26" ht="18" customHeight="1">
      <c r="A17" s="1"/>
      <c r="B17" s="30"/>
      <c r="C17" s="185" t="s">
        <v>201</v>
      </c>
      <c r="D17" s="186"/>
      <c r="E17" s="186"/>
      <c r="F17" s="186"/>
      <c r="G17" s="187"/>
      <c r="H17" s="196"/>
      <c r="I17" s="197"/>
      <c r="J17" s="197"/>
      <c r="K17" s="197"/>
      <c r="L17" s="24"/>
      <c r="M17" s="24"/>
      <c r="N17" s="24"/>
      <c r="O17" s="24"/>
      <c r="P17" s="24"/>
      <c r="Q17" s="24"/>
      <c r="R17" s="24"/>
      <c r="S17" s="24"/>
      <c r="T17" s="24"/>
      <c r="U17" s="24"/>
      <c r="V17" s="24"/>
      <c r="W17" s="24"/>
      <c r="X17" s="24"/>
      <c r="Y17" s="29"/>
      <c r="Z17" s="1"/>
    </row>
    <row r="18" spans="1:26" ht="15.75">
      <c r="A18" s="1"/>
      <c r="B18" s="30"/>
      <c r="C18" s="24"/>
      <c r="D18" s="24"/>
      <c r="E18" s="24"/>
      <c r="F18" s="24"/>
      <c r="G18" s="24"/>
      <c r="H18" s="24"/>
      <c r="I18" s="24"/>
      <c r="J18" s="24"/>
      <c r="K18" s="24"/>
      <c r="L18" s="24"/>
      <c r="M18" s="24"/>
      <c r="N18" s="24"/>
      <c r="O18" s="24"/>
      <c r="P18" s="24"/>
      <c r="Q18" s="24"/>
      <c r="R18" s="24"/>
      <c r="S18" s="24"/>
      <c r="T18" s="24"/>
      <c r="U18" s="24"/>
      <c r="V18" s="24"/>
      <c r="W18" s="24"/>
      <c r="X18" s="24"/>
      <c r="Y18" s="29"/>
      <c r="Z18" s="1"/>
    </row>
    <row r="19" spans="1:26" ht="18" customHeight="1">
      <c r="A19" s="1"/>
      <c r="B19" s="30"/>
      <c r="C19" s="188" t="s">
        <v>203</v>
      </c>
      <c r="D19" s="189"/>
      <c r="E19" s="189"/>
      <c r="F19" s="189"/>
      <c r="G19" s="189"/>
      <c r="H19" s="189"/>
      <c r="I19" s="189"/>
      <c r="J19" s="189"/>
      <c r="K19" s="189"/>
      <c r="L19" s="189"/>
      <c r="M19" s="189"/>
      <c r="N19" s="189"/>
      <c r="O19" s="189"/>
      <c r="P19" s="189"/>
      <c r="Q19" s="189"/>
      <c r="R19" s="189"/>
      <c r="S19" s="189"/>
      <c r="T19" s="189"/>
      <c r="U19" s="189"/>
      <c r="V19" s="189"/>
      <c r="W19" s="189"/>
      <c r="X19" s="190"/>
      <c r="Y19" s="29"/>
      <c r="Z19" s="1"/>
    </row>
    <row r="20" spans="1:26" ht="15.75">
      <c r="A20" s="1"/>
      <c r="B20" s="30"/>
      <c r="C20" s="44"/>
      <c r="D20" s="46"/>
      <c r="E20" s="46"/>
      <c r="F20" s="46"/>
      <c r="G20" s="46"/>
      <c r="H20" s="46"/>
      <c r="I20" s="46"/>
      <c r="J20" s="46"/>
      <c r="K20" s="46"/>
      <c r="L20" s="46"/>
      <c r="M20" s="46"/>
      <c r="N20" s="46"/>
      <c r="O20" s="46"/>
      <c r="P20" s="46"/>
      <c r="Q20" s="46"/>
      <c r="R20" s="46"/>
      <c r="S20" s="46"/>
      <c r="T20" s="46"/>
      <c r="U20" s="46"/>
      <c r="V20" s="46"/>
      <c r="W20" s="46"/>
      <c r="X20" s="46"/>
      <c r="Y20" s="29"/>
      <c r="Z20" s="1"/>
    </row>
    <row r="21" spans="1:26" ht="15.75">
      <c r="A21" s="1"/>
      <c r="B21" s="30"/>
      <c r="C21" s="47"/>
      <c r="D21" s="47"/>
      <c r="E21" s="47"/>
      <c r="F21" s="47"/>
      <c r="G21" s="47"/>
      <c r="H21" s="47"/>
      <c r="I21" s="47"/>
      <c r="J21" s="47"/>
      <c r="K21" s="47"/>
      <c r="L21" s="47"/>
      <c r="M21" s="47"/>
      <c r="N21" s="47"/>
      <c r="O21" s="47"/>
      <c r="P21" s="47"/>
      <c r="Q21" s="47"/>
      <c r="R21" s="47"/>
      <c r="S21" s="47"/>
      <c r="T21" s="47"/>
      <c r="U21" s="47"/>
      <c r="V21" s="47"/>
      <c r="W21" s="47"/>
      <c r="X21" s="47"/>
      <c r="Y21" s="29"/>
      <c r="Z21" s="1"/>
    </row>
    <row r="22" spans="1:26" ht="15.75">
      <c r="A22" s="1"/>
      <c r="B22" s="30"/>
      <c r="C22" s="47"/>
      <c r="D22" s="47"/>
      <c r="E22" s="47"/>
      <c r="F22" s="47"/>
      <c r="G22" s="47"/>
      <c r="H22" s="47"/>
      <c r="I22" s="47"/>
      <c r="J22" s="47"/>
      <c r="K22" s="47"/>
      <c r="L22" s="47"/>
      <c r="M22" s="47"/>
      <c r="N22" s="47"/>
      <c r="O22" s="47"/>
      <c r="P22" s="47"/>
      <c r="Q22" s="47"/>
      <c r="R22" s="47"/>
      <c r="S22" s="47"/>
      <c r="T22" s="47"/>
      <c r="U22" s="47"/>
      <c r="V22" s="47"/>
      <c r="W22" s="47"/>
      <c r="X22" s="47"/>
      <c r="Y22" s="29"/>
      <c r="Z22" s="1"/>
    </row>
    <row r="23" spans="1:26" ht="15.75">
      <c r="A23" s="1"/>
      <c r="B23" s="30"/>
      <c r="C23" s="47"/>
      <c r="D23" s="47"/>
      <c r="E23" s="47"/>
      <c r="F23" s="47"/>
      <c r="G23" s="47"/>
      <c r="H23" s="47"/>
      <c r="I23" s="47"/>
      <c r="J23" s="47"/>
      <c r="K23" s="47"/>
      <c r="L23" s="47"/>
      <c r="M23" s="47"/>
      <c r="N23" s="47"/>
      <c r="O23" s="47"/>
      <c r="P23" s="47"/>
      <c r="Q23" s="47"/>
      <c r="R23" s="47"/>
      <c r="S23" s="47"/>
      <c r="T23" s="47"/>
      <c r="U23" s="47"/>
      <c r="V23" s="47"/>
      <c r="W23" s="47"/>
      <c r="X23" s="47"/>
      <c r="Y23" s="29"/>
      <c r="Z23" s="1"/>
    </row>
    <row r="24" spans="1:26" ht="15.75">
      <c r="A24" s="1"/>
      <c r="B24" s="30"/>
      <c r="C24" s="45"/>
      <c r="D24" s="47"/>
      <c r="E24" s="47"/>
      <c r="F24" s="47"/>
      <c r="G24" s="47"/>
      <c r="H24" s="47"/>
      <c r="I24" s="47"/>
      <c r="J24" s="47"/>
      <c r="K24" s="47"/>
      <c r="L24" s="47"/>
      <c r="M24" s="47"/>
      <c r="N24" s="47"/>
      <c r="O24" s="47"/>
      <c r="P24" s="47"/>
      <c r="Q24" s="47"/>
      <c r="R24" s="47"/>
      <c r="S24" s="47"/>
      <c r="T24" s="47"/>
      <c r="U24" s="47"/>
      <c r="V24" s="47"/>
      <c r="W24" s="47"/>
      <c r="X24" s="47"/>
      <c r="Y24" s="29"/>
      <c r="Z24" s="1"/>
    </row>
    <row r="25" spans="1:26" ht="15.75">
      <c r="A25" s="1"/>
      <c r="B25" s="30"/>
      <c r="C25" s="47"/>
      <c r="D25" s="47"/>
      <c r="E25" s="47"/>
      <c r="F25" s="47"/>
      <c r="G25" s="47"/>
      <c r="H25" s="47"/>
      <c r="I25" s="47"/>
      <c r="J25" s="47"/>
      <c r="K25" s="47"/>
      <c r="L25" s="47"/>
      <c r="M25" s="47"/>
      <c r="N25" s="47"/>
      <c r="O25" s="47"/>
      <c r="P25" s="47"/>
      <c r="Q25" s="47"/>
      <c r="R25" s="47"/>
      <c r="S25" s="47"/>
      <c r="T25" s="47"/>
      <c r="U25" s="47"/>
      <c r="V25" s="47"/>
      <c r="W25" s="47"/>
      <c r="X25" s="47"/>
      <c r="Y25" s="29"/>
      <c r="Z25" s="1"/>
    </row>
    <row r="26" spans="1:26" ht="15.75">
      <c r="A26" s="1"/>
      <c r="B26" s="30"/>
      <c r="C26" s="47"/>
      <c r="D26" s="47"/>
      <c r="E26" s="47"/>
      <c r="F26" s="47"/>
      <c r="G26" s="47"/>
      <c r="H26" s="47"/>
      <c r="I26" s="47"/>
      <c r="J26" s="47"/>
      <c r="K26" s="47"/>
      <c r="L26" s="47"/>
      <c r="M26" s="47"/>
      <c r="N26" s="47"/>
      <c r="O26" s="47"/>
      <c r="P26" s="47"/>
      <c r="Q26" s="47"/>
      <c r="R26" s="47"/>
      <c r="S26" s="47"/>
      <c r="T26" s="47"/>
      <c r="U26" s="47"/>
      <c r="V26" s="47"/>
      <c r="W26" s="47"/>
      <c r="X26" s="47"/>
      <c r="Y26" s="29"/>
      <c r="Z26" s="1"/>
    </row>
    <row r="27" spans="1:26" ht="15.75">
      <c r="A27" s="1"/>
      <c r="B27" s="30"/>
      <c r="C27" s="47"/>
      <c r="D27" s="47"/>
      <c r="E27" s="47"/>
      <c r="F27" s="47"/>
      <c r="G27" s="47"/>
      <c r="H27" s="47"/>
      <c r="I27" s="47"/>
      <c r="J27" s="47"/>
      <c r="K27" s="47"/>
      <c r="L27" s="47"/>
      <c r="M27" s="47"/>
      <c r="N27" s="47"/>
      <c r="O27" s="47"/>
      <c r="P27" s="47"/>
      <c r="Q27" s="47"/>
      <c r="R27" s="47"/>
      <c r="S27" s="47"/>
      <c r="T27" s="47"/>
      <c r="U27" s="47"/>
      <c r="V27" s="47"/>
      <c r="W27" s="47"/>
      <c r="X27" s="47"/>
      <c r="Y27" s="29"/>
      <c r="Z27" s="1"/>
    </row>
    <row r="28" spans="1:26" ht="15.75">
      <c r="A28" s="1"/>
      <c r="B28" s="30"/>
      <c r="C28" s="45"/>
      <c r="D28" s="47"/>
      <c r="E28" s="47"/>
      <c r="F28" s="47"/>
      <c r="G28" s="47"/>
      <c r="H28" s="47"/>
      <c r="I28" s="47"/>
      <c r="J28" s="47"/>
      <c r="K28" s="47"/>
      <c r="L28" s="47"/>
      <c r="M28" s="47"/>
      <c r="N28" s="47"/>
      <c r="O28" s="47"/>
      <c r="P28" s="47"/>
      <c r="Q28" s="47"/>
      <c r="R28" s="47"/>
      <c r="S28" s="47"/>
      <c r="T28" s="47"/>
      <c r="U28" s="47"/>
      <c r="V28" s="47"/>
      <c r="W28" s="47"/>
      <c r="X28" s="47"/>
      <c r="Y28" s="29"/>
      <c r="Z28" s="1"/>
    </row>
    <row r="29" spans="1:26" ht="15.75">
      <c r="A29" s="1"/>
      <c r="B29" s="30"/>
      <c r="C29" s="47"/>
      <c r="D29" s="47"/>
      <c r="E29" s="47"/>
      <c r="F29" s="47"/>
      <c r="G29" s="47"/>
      <c r="H29" s="47"/>
      <c r="I29" s="47"/>
      <c r="J29" s="47"/>
      <c r="K29" s="47"/>
      <c r="L29" s="47"/>
      <c r="M29" s="47"/>
      <c r="N29" s="47"/>
      <c r="O29" s="47"/>
      <c r="P29" s="47"/>
      <c r="Q29" s="47"/>
      <c r="R29" s="47"/>
      <c r="S29" s="47"/>
      <c r="T29" s="47"/>
      <c r="U29" s="47"/>
      <c r="V29" s="47"/>
      <c r="W29" s="47"/>
      <c r="X29" s="47"/>
      <c r="Y29" s="29"/>
      <c r="Z29" s="1"/>
    </row>
    <row r="30" spans="1:26" ht="15.75">
      <c r="A30" s="1"/>
      <c r="B30" s="30"/>
      <c r="C30" s="47"/>
      <c r="D30" s="47"/>
      <c r="E30" s="47"/>
      <c r="F30" s="47"/>
      <c r="G30" s="47"/>
      <c r="H30" s="47"/>
      <c r="I30" s="47"/>
      <c r="J30" s="47"/>
      <c r="K30" s="47"/>
      <c r="L30" s="47"/>
      <c r="M30" s="47"/>
      <c r="N30" s="47"/>
      <c r="O30" s="47"/>
      <c r="P30" s="47"/>
      <c r="Q30" s="47"/>
      <c r="R30" s="47"/>
      <c r="S30" s="47"/>
      <c r="T30" s="47"/>
      <c r="U30" s="47"/>
      <c r="V30" s="47"/>
      <c r="W30" s="47"/>
      <c r="X30" s="47"/>
      <c r="Y30" s="29"/>
      <c r="Z30" s="1"/>
    </row>
    <row r="31" spans="1:26" ht="15.75">
      <c r="A31" s="1"/>
      <c r="B31" s="30"/>
      <c r="C31" s="47"/>
      <c r="D31" s="47"/>
      <c r="E31" s="47"/>
      <c r="F31" s="47"/>
      <c r="G31" s="47"/>
      <c r="H31" s="47"/>
      <c r="I31" s="47"/>
      <c r="J31" s="47"/>
      <c r="K31" s="47"/>
      <c r="L31" s="47"/>
      <c r="M31" s="47"/>
      <c r="N31" s="47"/>
      <c r="O31" s="47"/>
      <c r="P31" s="47"/>
      <c r="Q31" s="47"/>
      <c r="R31" s="47"/>
      <c r="S31" s="47"/>
      <c r="T31" s="47"/>
      <c r="U31" s="47"/>
      <c r="V31" s="47"/>
      <c r="W31" s="47"/>
      <c r="X31" s="47"/>
      <c r="Y31" s="29"/>
      <c r="Z31" s="1"/>
    </row>
    <row r="32" spans="1:26" ht="15.75">
      <c r="A32" s="1"/>
      <c r="B32" s="30"/>
      <c r="C32" s="45"/>
      <c r="D32" s="47"/>
      <c r="E32" s="47"/>
      <c r="F32" s="47"/>
      <c r="G32" s="47"/>
      <c r="H32" s="47"/>
      <c r="I32" s="47"/>
      <c r="J32" s="47"/>
      <c r="K32" s="47"/>
      <c r="L32" s="47"/>
      <c r="M32" s="47"/>
      <c r="N32" s="47"/>
      <c r="O32" s="47"/>
      <c r="P32" s="47"/>
      <c r="Q32" s="47"/>
      <c r="R32" s="47"/>
      <c r="S32" s="47"/>
      <c r="T32" s="47"/>
      <c r="U32" s="47"/>
      <c r="V32" s="47"/>
      <c r="W32" s="47"/>
      <c r="X32" s="47"/>
      <c r="Y32" s="29"/>
      <c r="Z32" s="1"/>
    </row>
    <row r="33" spans="1:26" ht="15.75">
      <c r="A33" s="1"/>
      <c r="B33" s="30"/>
      <c r="C33" s="47"/>
      <c r="D33" s="47"/>
      <c r="E33" s="47"/>
      <c r="F33" s="47"/>
      <c r="G33" s="47"/>
      <c r="H33" s="47"/>
      <c r="I33" s="47"/>
      <c r="J33" s="47"/>
      <c r="K33" s="47"/>
      <c r="L33" s="47"/>
      <c r="M33" s="47"/>
      <c r="N33" s="47"/>
      <c r="O33" s="47"/>
      <c r="P33" s="47"/>
      <c r="Q33" s="47"/>
      <c r="R33" s="47"/>
      <c r="S33" s="47"/>
      <c r="T33" s="47"/>
      <c r="U33" s="47"/>
      <c r="V33" s="47"/>
      <c r="W33" s="47"/>
      <c r="X33" s="47"/>
      <c r="Y33" s="29"/>
      <c r="Z33" s="1"/>
    </row>
    <row r="34" spans="1:26" ht="15.75">
      <c r="A34" s="1"/>
      <c r="B34" s="30"/>
      <c r="C34" s="47"/>
      <c r="D34" s="47"/>
      <c r="E34" s="47"/>
      <c r="F34" s="47"/>
      <c r="G34" s="47"/>
      <c r="H34" s="47"/>
      <c r="I34" s="47"/>
      <c r="J34" s="47"/>
      <c r="K34" s="47"/>
      <c r="L34" s="47"/>
      <c r="M34" s="47"/>
      <c r="N34" s="47"/>
      <c r="O34" s="47"/>
      <c r="P34" s="47"/>
      <c r="Q34" s="47"/>
      <c r="R34" s="47"/>
      <c r="S34" s="47"/>
      <c r="T34" s="47"/>
      <c r="U34" s="47"/>
      <c r="V34" s="47"/>
      <c r="W34" s="47"/>
      <c r="X34" s="47"/>
      <c r="Y34" s="29"/>
      <c r="Z34" s="1"/>
    </row>
    <row r="35" spans="1:26" ht="15.75">
      <c r="A35" s="1"/>
      <c r="B35" s="30"/>
      <c r="C35" s="47"/>
      <c r="D35" s="47"/>
      <c r="E35" s="47"/>
      <c r="F35" s="47"/>
      <c r="G35" s="47"/>
      <c r="H35" s="47"/>
      <c r="I35" s="47"/>
      <c r="J35" s="47"/>
      <c r="K35" s="47"/>
      <c r="L35" s="47"/>
      <c r="M35" s="47"/>
      <c r="N35" s="47"/>
      <c r="O35" s="47"/>
      <c r="P35" s="47"/>
      <c r="Q35" s="47"/>
      <c r="R35" s="47"/>
      <c r="S35" s="47"/>
      <c r="T35" s="47"/>
      <c r="U35" s="47"/>
      <c r="V35" s="47"/>
      <c r="W35" s="47"/>
      <c r="X35" s="47"/>
      <c r="Y35" s="29"/>
      <c r="Z35" s="1"/>
    </row>
    <row r="36" spans="1:26" ht="15.75">
      <c r="A36" s="1"/>
      <c r="B36" s="30"/>
      <c r="C36" s="45"/>
      <c r="D36" s="47"/>
      <c r="E36" s="47"/>
      <c r="F36" s="47"/>
      <c r="G36" s="47"/>
      <c r="H36" s="47"/>
      <c r="I36" s="47"/>
      <c r="J36" s="47"/>
      <c r="K36" s="47"/>
      <c r="L36" s="47"/>
      <c r="M36" s="47"/>
      <c r="N36" s="47"/>
      <c r="O36" s="47"/>
      <c r="P36" s="47"/>
      <c r="Q36" s="47"/>
      <c r="R36" s="47"/>
      <c r="S36" s="47"/>
      <c r="T36" s="47"/>
      <c r="U36" s="47"/>
      <c r="V36" s="47"/>
      <c r="W36" s="47"/>
      <c r="X36" s="47"/>
      <c r="Y36" s="29"/>
      <c r="Z36" s="1"/>
    </row>
    <row r="37" spans="1:26" ht="15.75">
      <c r="A37" s="1"/>
      <c r="B37" s="30"/>
      <c r="C37" s="47"/>
      <c r="D37" s="47"/>
      <c r="E37" s="47"/>
      <c r="F37" s="47"/>
      <c r="G37" s="47"/>
      <c r="H37" s="47"/>
      <c r="I37" s="47"/>
      <c r="J37" s="47"/>
      <c r="K37" s="47"/>
      <c r="L37" s="47"/>
      <c r="M37" s="47"/>
      <c r="N37" s="47"/>
      <c r="O37" s="47"/>
      <c r="P37" s="47"/>
      <c r="Q37" s="47"/>
      <c r="R37" s="47"/>
      <c r="S37" s="47"/>
      <c r="T37" s="47"/>
      <c r="U37" s="47"/>
      <c r="V37" s="47"/>
      <c r="W37" s="47"/>
      <c r="X37" s="47"/>
      <c r="Y37" s="29"/>
      <c r="Z37" s="1"/>
    </row>
    <row r="38" spans="1:26" ht="15.75">
      <c r="A38" s="1"/>
      <c r="B38" s="30"/>
      <c r="C38" s="47"/>
      <c r="D38" s="47"/>
      <c r="E38" s="47"/>
      <c r="F38" s="47"/>
      <c r="G38" s="47"/>
      <c r="H38" s="47"/>
      <c r="I38" s="47"/>
      <c r="J38" s="47"/>
      <c r="K38" s="47"/>
      <c r="L38" s="47"/>
      <c r="M38" s="47"/>
      <c r="N38" s="47"/>
      <c r="O38" s="47"/>
      <c r="P38" s="47"/>
      <c r="Q38" s="47"/>
      <c r="R38" s="47"/>
      <c r="S38" s="47"/>
      <c r="T38" s="47"/>
      <c r="U38" s="47"/>
      <c r="V38" s="47"/>
      <c r="W38" s="47"/>
      <c r="X38" s="47"/>
      <c r="Y38" s="29"/>
      <c r="Z38" s="1"/>
    </row>
    <row r="39" spans="1:26" ht="15.75">
      <c r="A39" s="1"/>
      <c r="B39" s="30"/>
      <c r="C39" s="47"/>
      <c r="D39" s="47"/>
      <c r="E39" s="47"/>
      <c r="F39" s="47"/>
      <c r="G39" s="47"/>
      <c r="H39" s="47"/>
      <c r="I39" s="47"/>
      <c r="J39" s="47"/>
      <c r="K39" s="47"/>
      <c r="L39" s="47"/>
      <c r="M39" s="47"/>
      <c r="N39" s="47"/>
      <c r="O39" s="47"/>
      <c r="P39" s="47"/>
      <c r="Q39" s="47"/>
      <c r="R39" s="47"/>
      <c r="S39" s="47"/>
      <c r="T39" s="47"/>
      <c r="U39" s="47"/>
      <c r="V39" s="47"/>
      <c r="W39" s="47"/>
      <c r="X39" s="47"/>
      <c r="Y39" s="29"/>
      <c r="Z39" s="1"/>
    </row>
    <row r="40" spans="1:26" ht="15.75">
      <c r="A40" s="1"/>
      <c r="B40" s="30"/>
      <c r="C40" s="45"/>
      <c r="D40" s="47"/>
      <c r="E40" s="47"/>
      <c r="F40" s="47"/>
      <c r="G40" s="47"/>
      <c r="H40" s="47"/>
      <c r="I40" s="47"/>
      <c r="J40" s="47"/>
      <c r="K40" s="47"/>
      <c r="L40" s="47"/>
      <c r="M40" s="47"/>
      <c r="N40" s="47"/>
      <c r="O40" s="47"/>
      <c r="P40" s="47"/>
      <c r="Q40" s="47"/>
      <c r="R40" s="47"/>
      <c r="S40" s="47"/>
      <c r="T40" s="47"/>
      <c r="U40" s="47"/>
      <c r="V40" s="47"/>
      <c r="W40" s="47"/>
      <c r="X40" s="47"/>
      <c r="Y40" s="29"/>
      <c r="Z40" s="1"/>
    </row>
    <row r="41" spans="1:26" ht="15.75">
      <c r="A41" s="1"/>
      <c r="B41" s="30"/>
      <c r="C41" s="47"/>
      <c r="D41" s="47"/>
      <c r="E41" s="47"/>
      <c r="F41" s="47"/>
      <c r="G41" s="47"/>
      <c r="H41" s="47"/>
      <c r="I41" s="47"/>
      <c r="J41" s="47"/>
      <c r="K41" s="47"/>
      <c r="L41" s="47"/>
      <c r="M41" s="47"/>
      <c r="N41" s="47"/>
      <c r="O41" s="47"/>
      <c r="P41" s="47"/>
      <c r="Q41" s="47"/>
      <c r="R41" s="47"/>
      <c r="S41" s="47"/>
      <c r="T41" s="47"/>
      <c r="U41" s="47"/>
      <c r="V41" s="47"/>
      <c r="W41" s="47"/>
      <c r="X41" s="47"/>
      <c r="Y41" s="29"/>
      <c r="Z41" s="1"/>
    </row>
    <row r="42" spans="1:26" ht="15.75">
      <c r="A42" s="1"/>
      <c r="B42" s="30"/>
      <c r="C42" s="47"/>
      <c r="D42" s="47"/>
      <c r="E42" s="47"/>
      <c r="F42" s="47"/>
      <c r="G42" s="47"/>
      <c r="H42" s="47"/>
      <c r="I42" s="47"/>
      <c r="J42" s="47"/>
      <c r="K42" s="47"/>
      <c r="L42" s="47"/>
      <c r="M42" s="47"/>
      <c r="N42" s="47"/>
      <c r="O42" s="47"/>
      <c r="P42" s="47"/>
      <c r="Q42" s="47"/>
      <c r="R42" s="47"/>
      <c r="S42" s="47"/>
      <c r="T42" s="47"/>
      <c r="U42" s="47"/>
      <c r="V42" s="47"/>
      <c r="W42" s="47"/>
      <c r="X42" s="47"/>
      <c r="Y42" s="29"/>
      <c r="Z42" s="1"/>
    </row>
    <row r="43" spans="1:26" ht="15.75">
      <c r="A43" s="1"/>
      <c r="B43" s="30"/>
      <c r="C43" s="49"/>
      <c r="D43" s="49"/>
      <c r="E43" s="49"/>
      <c r="F43" s="49"/>
      <c r="G43" s="49"/>
      <c r="H43" s="49"/>
      <c r="I43" s="49"/>
      <c r="J43" s="49"/>
      <c r="K43" s="49"/>
      <c r="L43" s="49"/>
      <c r="M43" s="49"/>
      <c r="N43" s="49"/>
      <c r="O43" s="49"/>
      <c r="P43" s="49"/>
      <c r="Q43" s="49"/>
      <c r="R43" s="49"/>
      <c r="S43" s="49"/>
      <c r="T43" s="49"/>
      <c r="U43" s="49"/>
      <c r="V43" s="49"/>
      <c r="W43" s="49"/>
      <c r="X43" s="49"/>
      <c r="Y43" s="29"/>
      <c r="Z43" s="1"/>
    </row>
    <row r="44" spans="1:26" ht="15.75">
      <c r="A44" s="1"/>
      <c r="B44" s="31"/>
      <c r="C44" s="32"/>
      <c r="D44" s="32"/>
      <c r="E44" s="32"/>
      <c r="F44" s="32"/>
      <c r="G44" s="32"/>
      <c r="H44" s="32"/>
      <c r="I44" s="32"/>
      <c r="J44" s="32"/>
      <c r="K44" s="32"/>
      <c r="L44" s="32"/>
      <c r="M44" s="32"/>
      <c r="N44" s="32"/>
      <c r="O44" s="32"/>
      <c r="P44" s="32"/>
      <c r="Q44" s="32"/>
      <c r="R44" s="32"/>
      <c r="S44" s="32"/>
      <c r="T44" s="32"/>
      <c r="U44" s="32"/>
      <c r="V44" s="32"/>
      <c r="W44" s="32"/>
      <c r="X44" s="32"/>
      <c r="Y44" s="33"/>
      <c r="Z44" s="1"/>
    </row>
    <row r="45" spans="1:26" ht="15.75">
      <c r="A45" s="1"/>
      <c r="B45" s="1"/>
      <c r="C45" s="1"/>
      <c r="D45" s="1"/>
      <c r="E45" s="1"/>
      <c r="F45" s="1"/>
      <c r="G45" s="1"/>
      <c r="H45" s="1"/>
      <c r="I45" s="1"/>
      <c r="J45" s="1"/>
      <c r="K45" s="1"/>
      <c r="L45" s="1"/>
      <c r="M45" s="1"/>
      <c r="N45" s="1"/>
      <c r="O45" s="1"/>
      <c r="P45" s="1"/>
      <c r="Q45" s="1"/>
      <c r="R45" s="1"/>
      <c r="S45" s="1"/>
      <c r="T45" s="1"/>
      <c r="U45" s="1"/>
      <c r="V45" s="1"/>
      <c r="W45" s="1"/>
      <c r="X45" s="1"/>
      <c r="Y45" s="1"/>
      <c r="Z45" s="1"/>
    </row>
  </sheetData>
  <sheetProtection/>
  <mergeCells count="9">
    <mergeCell ref="C15:G15"/>
    <mergeCell ref="C19:X19"/>
    <mergeCell ref="C3:X3"/>
    <mergeCell ref="C4:X4"/>
    <mergeCell ref="C5:X5"/>
    <mergeCell ref="C7:X7"/>
    <mergeCell ref="H15:K15"/>
    <mergeCell ref="C17:G17"/>
    <mergeCell ref="H17:K17"/>
  </mergeCells>
  <printOptions horizontalCentered="1"/>
  <pageMargins left="0.5" right="0.5" top="0.5" bottom="0.5" header="0.5" footer="0.5"/>
  <pageSetup horizontalDpi="600" verticalDpi="600" orientation="portrait" scale="90" r:id="rId2"/>
  <headerFooter alignWithMargins="0">
    <oddFooter>&amp;L&amp;11printed on &amp;D at &amp;T&amp;R&amp;11ver 061709</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OTDA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09 ADM-12 Attachment 2 FFFS 2009-10 Plan Application</dc:title>
  <dc:subject/>
  <dc:creator>New York State Office of Temporary and Disability Assistance</dc:creator>
  <cp:keywords/>
  <dc:description/>
  <cp:lastModifiedBy>Pierce, Jonathan (OTDA)</cp:lastModifiedBy>
  <cp:lastPrinted>2009-06-17T17:54:31Z</cp:lastPrinted>
  <dcterms:created xsi:type="dcterms:W3CDTF">2009-05-01T15:05:42Z</dcterms:created>
  <dcterms:modified xsi:type="dcterms:W3CDTF">2022-02-22T16:28:48Z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