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599" activeTab="0"/>
  </bookViews>
  <sheets>
    <sheet name="Budget Summary" sheetId="1" r:id="rId1"/>
    <sheet name="Line Item A" sheetId="2" r:id="rId2"/>
    <sheet name="Justification -1" sheetId="3" r:id="rId3"/>
    <sheet name="Consultant Info -2" sheetId="4" r:id="rId4"/>
    <sheet name="Admin Overhead -3" sheetId="5" r:id="rId5"/>
    <sheet name="Debt Service -4" sheetId="6" r:id="rId6"/>
    <sheet name="Depreciation -5" sheetId="7" r:id="rId7"/>
    <sheet name="New Needs Req - 6" sheetId="8" r:id="rId8"/>
    <sheet name="Revenue -7" sheetId="9" r:id="rId9"/>
    <sheet name="Insurance Attestation - 8" sheetId="10" r:id="rId10"/>
    <sheet name="Access Data" sheetId="11" state="veryHidden" r:id="rId11"/>
  </sheets>
  <definedNames>
    <definedName name="_Fill" localSheetId="1" hidden="1">'Line Item A'!$D$75</definedName>
    <definedName name="_Key1" localSheetId="1" hidden="1">'Line Item A'!#REF!</definedName>
    <definedName name="_Order1" localSheetId="0" hidden="1">255</definedName>
    <definedName name="_Order1" localSheetId="1" hidden="1">255</definedName>
    <definedName name="_Order1" localSheetId="8" hidden="1">255</definedName>
    <definedName name="_Sort" localSheetId="1" hidden="1">'Line Item A'!#REF!</definedName>
    <definedName name="Import">'Access Data'!$A$1:$AI$2</definedName>
    <definedName name="MED" localSheetId="5">#REF!</definedName>
    <definedName name="MED" localSheetId="6">#REF!</definedName>
    <definedName name="MED" localSheetId="8">#REF!</definedName>
    <definedName name="MED">#REF!</definedName>
    <definedName name="OccRates" localSheetId="5">#REF!</definedName>
    <definedName name="OccRates" localSheetId="6">#REF!</definedName>
    <definedName name="OccRates" localSheetId="8">#REF!</definedName>
    <definedName name="OccRates">#REF!</definedName>
    <definedName name="OccRates2" localSheetId="5">#REF!</definedName>
    <definedName name="OccRates2" localSheetId="6">#REF!</definedName>
    <definedName name="OccRates2" localSheetId="8">#REF!</definedName>
    <definedName name="OccRates2">#REF!</definedName>
    <definedName name="OTPS" localSheetId="5">#REF!</definedName>
    <definedName name="OTPS" localSheetId="6">#REF!</definedName>
    <definedName name="OTPS" localSheetId="8">#REF!</definedName>
    <definedName name="OTPS">#REF!</definedName>
    <definedName name="_xlnm.Print_Area" localSheetId="0">'Budget Summary'!$A$1:$H$84</definedName>
    <definedName name="_xlnm.Print_Area" localSheetId="5">'Debt Service -4'!$A$1:$I$26</definedName>
    <definedName name="_xlnm.Print_Area" localSheetId="6">'Depreciation -5'!$A$1:$G$26</definedName>
    <definedName name="_xlnm.Print_Area" localSheetId="1">'Line Item A'!$A$1:$J$172</definedName>
    <definedName name="temp">#REF!</definedName>
  </definedNames>
  <calcPr fullCalcOnLoad="1"/>
</workbook>
</file>

<file path=xl/sharedStrings.xml><?xml version="1.0" encoding="utf-8"?>
<sst xmlns="http://schemas.openxmlformats.org/spreadsheetml/2006/main" count="581" uniqueCount="321">
  <si>
    <t>BUDGET SUMMARY FORM</t>
  </si>
  <si>
    <t>Agency/Provider</t>
  </si>
  <si>
    <t xml:space="preserve"> </t>
  </si>
  <si>
    <t>Program/Facility</t>
  </si>
  <si>
    <t>Fiscal Year</t>
  </si>
  <si>
    <t>Term of Contract</t>
  </si>
  <si>
    <t>Date</t>
  </si>
  <si>
    <t xml:space="preserve">Agency Representative </t>
  </si>
  <si>
    <t>Title</t>
  </si>
  <si>
    <t>Agency Telephone</t>
  </si>
  <si>
    <t>Agency E-mail</t>
  </si>
  <si>
    <t>I</t>
  </si>
  <si>
    <t>PERSONNEL SERVICES (PS)</t>
  </si>
  <si>
    <t xml:space="preserve"> ORIGINAL BUDGET</t>
  </si>
  <si>
    <t>FTE'S</t>
  </si>
  <si>
    <t>Administration</t>
  </si>
  <si>
    <t/>
  </si>
  <si>
    <t>Child Care (Tier IIs only)</t>
  </si>
  <si>
    <t>Recreation</t>
  </si>
  <si>
    <t>Security</t>
  </si>
  <si>
    <t>Maintenance</t>
  </si>
  <si>
    <t>MVO</t>
  </si>
  <si>
    <t>Kitchen</t>
  </si>
  <si>
    <t>TOTAL  PERSONNEL SERVICES</t>
  </si>
  <si>
    <t>II</t>
  </si>
  <si>
    <t>FRINGE  BENEFITS</t>
  </si>
  <si>
    <t>III</t>
  </si>
  <si>
    <t>TOTAL PS</t>
  </si>
  <si>
    <t>IV</t>
  </si>
  <si>
    <t>OTHER THAN PERSONNEL SERVICE</t>
  </si>
  <si>
    <t>Office Equipment</t>
  </si>
  <si>
    <t>Client Supplies/Furniture</t>
  </si>
  <si>
    <t>Client Transportation</t>
  </si>
  <si>
    <t>Utilities</t>
  </si>
  <si>
    <t>Office Expenses</t>
  </si>
  <si>
    <t>Professional Costs</t>
  </si>
  <si>
    <t>Maintenance/Repair</t>
  </si>
  <si>
    <t>Mechanical System Contracts</t>
  </si>
  <si>
    <t>Food</t>
  </si>
  <si>
    <t>Contracted Security</t>
  </si>
  <si>
    <t>Vehicle Expenses</t>
  </si>
  <si>
    <t>TOTAL OTPS</t>
  </si>
  <si>
    <t>V</t>
  </si>
  <si>
    <t>TOTAL PS &amp;  OTPS  ( III + IV )</t>
  </si>
  <si>
    <t>VI</t>
  </si>
  <si>
    <t>ADMINISTRATIVE  OVERHEAD</t>
  </si>
  <si>
    <t>VII</t>
  </si>
  <si>
    <t>RENT</t>
  </si>
  <si>
    <t>VIII</t>
  </si>
  <si>
    <t>TOTAL (without Debt Service)  ( V + VI + VII )</t>
  </si>
  <si>
    <t>IX</t>
  </si>
  <si>
    <t xml:space="preserve">START UP </t>
  </si>
  <si>
    <t>X</t>
  </si>
  <si>
    <t xml:space="preserve">DEBT SERVICE AMORTIZATION  </t>
  </si>
  <si>
    <t>XI</t>
  </si>
  <si>
    <t>XII</t>
  </si>
  <si>
    <t>XIII</t>
  </si>
  <si>
    <t>XIV</t>
  </si>
  <si>
    <t>REVENUE</t>
  </si>
  <si>
    <t>Provider</t>
  </si>
  <si>
    <t>LINE ITEM BUDGET FORM - A</t>
  </si>
  <si>
    <t>Date:</t>
  </si>
  <si>
    <t>$</t>
  </si>
  <si>
    <t>%</t>
  </si>
  <si>
    <t xml:space="preserve">Justification </t>
  </si>
  <si>
    <t>Salary</t>
  </si>
  <si>
    <t>Total</t>
  </si>
  <si>
    <t>Variance</t>
  </si>
  <si>
    <t>Needed?</t>
  </si>
  <si>
    <t>Subtotal Administration</t>
  </si>
  <si>
    <t>- - -</t>
  </si>
  <si>
    <t xml:space="preserve">- - - </t>
  </si>
  <si>
    <t>Subtotal Child Care (Tier IIs only)</t>
  </si>
  <si>
    <t>Subtotal Recreation</t>
  </si>
  <si>
    <t>Subtotal Security</t>
  </si>
  <si>
    <t>Subtotal Maintenance</t>
  </si>
  <si>
    <t>Subtotal Kitchen</t>
  </si>
  <si>
    <t xml:space="preserve">         Subtotal PS</t>
  </si>
  <si>
    <t xml:space="preserve">         TOTAL PS</t>
  </si>
  <si>
    <t>Justification</t>
  </si>
  <si>
    <t>Budget</t>
  </si>
  <si>
    <t>Office Equipment Purchase/Replacement/Lease</t>
  </si>
  <si>
    <t>Office Furniture Replacement and Purchase</t>
  </si>
  <si>
    <t>Copier</t>
  </si>
  <si>
    <t>Fax</t>
  </si>
  <si>
    <t>Computer</t>
  </si>
  <si>
    <t xml:space="preserve">Subtotal Office Equipment </t>
  </si>
  <si>
    <t>Laundry and Replacement Linen</t>
  </si>
  <si>
    <t>Client Furniture (Purchase and Replacement)</t>
  </si>
  <si>
    <t>Client Supplies</t>
  </si>
  <si>
    <t>Program Supplies</t>
  </si>
  <si>
    <t>Subtotal Client Supplies/Furniture</t>
  </si>
  <si>
    <t>Telephone</t>
  </si>
  <si>
    <t>Electricity</t>
  </si>
  <si>
    <t>Oil/Gas</t>
  </si>
  <si>
    <t>Water/Sewer</t>
  </si>
  <si>
    <t>Subtotal Utilities</t>
  </si>
  <si>
    <t>Office Supplies</t>
  </si>
  <si>
    <t>Postage</t>
  </si>
  <si>
    <t>Insurance</t>
  </si>
  <si>
    <t>Recruitment and Advertising</t>
  </si>
  <si>
    <t>Staff Training</t>
  </si>
  <si>
    <t>Staff Transportation</t>
  </si>
  <si>
    <t>Subtotal Office Expenses</t>
  </si>
  <si>
    <t>A-133 Audit Fees</t>
  </si>
  <si>
    <t>Consultants</t>
  </si>
  <si>
    <t>Maintenance Equipment Replacement</t>
  </si>
  <si>
    <t>Office Equipment Repair</t>
  </si>
  <si>
    <t>Miscellaneous Repairs (Directly Paid)</t>
  </si>
  <si>
    <t>Miscellaneous Repairs (Contracted)</t>
  </si>
  <si>
    <t>Maintenance Supplies</t>
  </si>
  <si>
    <t>Janitorial  Supplies</t>
  </si>
  <si>
    <t>Subtotal Maintenance/Repair</t>
  </si>
  <si>
    <t>HVAC/Boiler System Maintenance</t>
  </si>
  <si>
    <t>Emergency Generator Maintenance</t>
  </si>
  <si>
    <t>Fire Detection/Suppression/Central Station</t>
  </si>
  <si>
    <t>Extermination Contract</t>
  </si>
  <si>
    <t xml:space="preserve">Elevator Maintenance </t>
  </si>
  <si>
    <t>Subtotal Mechanical System Contracts</t>
  </si>
  <si>
    <t>Vehicle Rental/Lease</t>
  </si>
  <si>
    <t>Vehicle Insurance</t>
  </si>
  <si>
    <t>Gasoline</t>
  </si>
  <si>
    <t>Vehicle Maintenance and Repair</t>
  </si>
  <si>
    <t>Subtotal Vehicle Expenses</t>
  </si>
  <si>
    <t xml:space="preserve">         TOTAL OTPS</t>
  </si>
  <si>
    <r>
      <t xml:space="preserve">Administrative Overhead </t>
    </r>
    <r>
      <rPr>
        <sz val="12"/>
        <rFont val="Arial"/>
        <family val="2"/>
      </rPr>
      <t>(Attachment #8A)</t>
    </r>
  </si>
  <si>
    <t>Rent</t>
  </si>
  <si>
    <t>TOTAL (without Debt Service) OPERATING BUDGET</t>
  </si>
  <si>
    <t>Start Up</t>
  </si>
  <si>
    <t xml:space="preserve">Debt Service Amortization </t>
  </si>
  <si>
    <t>GROSS  AMOUNT</t>
  </si>
  <si>
    <t>Program Name/Facility:</t>
  </si>
  <si>
    <t>JUSTIFICATION FOR CHANGES EXCEEDING $10,000 OR 10%</t>
  </si>
  <si>
    <t>Category</t>
  </si>
  <si>
    <t>Dollar Change</t>
  </si>
  <si>
    <t>% Change</t>
  </si>
  <si>
    <t>Capacity</t>
  </si>
  <si>
    <t>Occupancy Rate</t>
  </si>
  <si>
    <t>Old Rate</t>
  </si>
  <si>
    <t>New Rate</t>
  </si>
  <si>
    <t>New Total Budget</t>
  </si>
  <si>
    <t>Date Received</t>
  </si>
  <si>
    <t>Previous Yr Budget</t>
  </si>
  <si>
    <t>Withhold Sanction</t>
  </si>
  <si>
    <t>Equipment</t>
  </si>
  <si>
    <t>Professional</t>
  </si>
  <si>
    <t>Mechanical Systems Contracts</t>
  </si>
  <si>
    <t>Vehicle Costs</t>
  </si>
  <si>
    <t xml:space="preserve">FY </t>
  </si>
  <si>
    <t>Facility</t>
  </si>
  <si>
    <t>Effective Dates</t>
  </si>
  <si>
    <t>Facility Type</t>
  </si>
  <si>
    <t>Address</t>
  </si>
  <si>
    <t xml:space="preserve">Date: </t>
  </si>
  <si>
    <t>CONSULTANT PROJECT INFORMATION</t>
  </si>
  <si>
    <t>Name of Consultant (s) /Firm</t>
  </si>
  <si>
    <t>Project Title</t>
  </si>
  <si>
    <t xml:space="preserve">Total Annual </t>
  </si>
  <si>
    <t>Project Description</t>
  </si>
  <si>
    <t>Contact Information</t>
  </si>
  <si>
    <t>Award Amount</t>
  </si>
  <si>
    <t>Phone / Fax</t>
  </si>
  <si>
    <t>Note: Please make additional copies, if necessary.</t>
  </si>
  <si>
    <t>Amendments</t>
  </si>
  <si>
    <t>Startup</t>
  </si>
  <si>
    <t>Debt Service Amortization</t>
  </si>
  <si>
    <t>Gross Amount</t>
  </si>
  <si>
    <t>Revenue</t>
  </si>
  <si>
    <t>Percent</t>
  </si>
  <si>
    <t>Total Operating Budget (Without Adjustments)</t>
  </si>
  <si>
    <t>ANNUAL REVIEW</t>
  </si>
  <si>
    <t>PAYMENT</t>
  </si>
  <si>
    <t>MONTH / DAY / YEAR</t>
  </si>
  <si>
    <t>YEARS / MONTHS</t>
  </si>
  <si>
    <t>(Principle &amp; Interest)</t>
  </si>
  <si>
    <t>PAYEE'S NAME / ADDRESS</t>
  </si>
  <si>
    <t>DEBT SERVICE</t>
  </si>
  <si>
    <t xml:space="preserve">REQUESTED ON </t>
  </si>
  <si>
    <t>MONTHLY</t>
  </si>
  <si>
    <t>END DATE</t>
  </si>
  <si>
    <t>START DATE</t>
  </si>
  <si>
    <t xml:space="preserve">TOTAL NUMBER </t>
  </si>
  <si>
    <t>SERVICE AMOUNT</t>
  </si>
  <si>
    <t>YEARLY AMOUNT</t>
  </si>
  <si>
    <t>TOTAL DEBT</t>
  </si>
  <si>
    <t>Other Revenue (Specify)</t>
  </si>
  <si>
    <t>10)</t>
  </si>
  <si>
    <t>(Specify)</t>
  </si>
  <si>
    <t>Other Non DHS Funding</t>
  </si>
  <si>
    <t>(9)</t>
  </si>
  <si>
    <t>Interest Income</t>
  </si>
  <si>
    <t>(8)</t>
  </si>
  <si>
    <t>Federal Grants (Specify)</t>
  </si>
  <si>
    <t>(7)</t>
  </si>
  <si>
    <t>State Grants (Specify)</t>
  </si>
  <si>
    <t>(6)</t>
  </si>
  <si>
    <t>(Produced by Clients)</t>
  </si>
  <si>
    <t>Sale of Goods and Services</t>
  </si>
  <si>
    <t>(5)</t>
  </si>
  <si>
    <t>Fee for Service</t>
  </si>
  <si>
    <t>(4)</t>
  </si>
  <si>
    <t>Private Insurance</t>
  </si>
  <si>
    <t>(3)</t>
  </si>
  <si>
    <t>Medicare</t>
  </si>
  <si>
    <t>(2)</t>
  </si>
  <si>
    <t>Medicaid</t>
  </si>
  <si>
    <t xml:space="preserve">(1) </t>
  </si>
  <si>
    <t>Applicable Revenue</t>
  </si>
  <si>
    <t>(Visits X Rate X Collection Rate)</t>
  </si>
  <si>
    <t>Source of Income</t>
  </si>
  <si>
    <t>Budgeted</t>
  </si>
  <si>
    <t>Calculation</t>
  </si>
  <si>
    <t>Calculation of Budgeted Applicable Revenue</t>
  </si>
  <si>
    <t>PROPOSED REVENUE</t>
  </si>
  <si>
    <t>Depreciation</t>
  </si>
  <si>
    <t>CAPITAL ITEM</t>
  </si>
  <si>
    <t>TOTAL COST</t>
  </si>
  <si>
    <t>USEFUL</t>
  </si>
  <si>
    <t>LIFE</t>
  </si>
  <si>
    <t>TO BE</t>
  </si>
  <si>
    <t>DEPRECIATED</t>
  </si>
  <si>
    <t>ANNUAL AMOUNT</t>
  </si>
  <si>
    <t>TOTAL DEPRECIATION</t>
  </si>
  <si>
    <t>TO DATE</t>
  </si>
  <si>
    <t>AMENDMENTS (I.E., DEPRECIATION, NEW NEED, ETC.)</t>
  </si>
  <si>
    <t>GROSS AMOUNT ( VIII + IX + X + XI )</t>
  </si>
  <si>
    <t>LDSS Payment Code</t>
  </si>
  <si>
    <t>Title of Request</t>
  </si>
  <si>
    <t>Justification for Request</t>
  </si>
  <si>
    <t>Amount Funded</t>
  </si>
  <si>
    <t>Funded By</t>
  </si>
  <si>
    <t>Fringe Benefits</t>
  </si>
  <si>
    <t>Page 1 - PERSONNEL SERVICE (PS)</t>
  </si>
  <si>
    <t>Page 2 - OTHER THAN PERSONNEL SERVICE (OTPS)</t>
  </si>
  <si>
    <t xml:space="preserve">TOTAL PS &amp;  OTPS </t>
  </si>
  <si>
    <t>Subtotal Professional Services</t>
  </si>
  <si>
    <t>BALANCE AT END FISCAL YEAR</t>
  </si>
  <si>
    <t>BALANCE AT BEGINING OF FISCAL YEAR</t>
  </si>
  <si>
    <t>Position Title</t>
  </si>
  <si>
    <t>New Need</t>
  </si>
  <si>
    <t>TOTAL FUNDING</t>
  </si>
  <si>
    <t>Contract No.</t>
  </si>
  <si>
    <t>Accounting</t>
  </si>
  <si>
    <t>Legal</t>
  </si>
  <si>
    <t>Per Diem at</t>
  </si>
  <si>
    <t>FUNDING ( XII - XIII )</t>
  </si>
  <si>
    <t>LDSS Program Representative</t>
  </si>
  <si>
    <t>LDSS Budget Representative</t>
  </si>
  <si>
    <t xml:space="preserve">Subtotal Social Work </t>
  </si>
  <si>
    <t>Subtotal Case Management</t>
  </si>
  <si>
    <t>Subtotal Motor Vehicle Operator</t>
  </si>
  <si>
    <t>Social Work</t>
  </si>
  <si>
    <t>Case Management</t>
  </si>
  <si>
    <t>ADMINISTRATIVE OVERHEAD</t>
  </si>
  <si>
    <t>Position / Title</t>
  </si>
  <si>
    <t>FTEs</t>
  </si>
  <si>
    <t>Total Salary</t>
  </si>
  <si>
    <t>Percentage of Cost to Shelter</t>
  </si>
  <si>
    <t>Total Cost to Shelter</t>
  </si>
  <si>
    <t>Item</t>
  </si>
  <si>
    <t>Cost</t>
  </si>
  <si>
    <t>Total Personnel Service</t>
  </si>
  <si>
    <t xml:space="preserve">Personnel Service </t>
  </si>
  <si>
    <t xml:space="preserve">DEPRECIATION </t>
  </si>
  <si>
    <t>DEBT SERVICE AMORTIZATION</t>
  </si>
  <si>
    <t>Other than Personnel Services</t>
  </si>
  <si>
    <t>INSURANCE ATTESTATION FORM</t>
  </si>
  <si>
    <t>Type of Insurance</t>
  </si>
  <si>
    <t>Insurance Company</t>
  </si>
  <si>
    <t>Policy Number</t>
  </si>
  <si>
    <t>Insured Period</t>
  </si>
  <si>
    <t xml:space="preserve"> Property Insurance</t>
  </si>
  <si>
    <t xml:space="preserve">   Listed insured Address</t>
  </si>
  <si>
    <t xml:space="preserve">General Liability/ Umbrella </t>
  </si>
  <si>
    <t>Automobile Insurance</t>
  </si>
  <si>
    <t xml:space="preserve">   Listed insured Vehicle ID number</t>
  </si>
  <si>
    <t>Professional Liability</t>
  </si>
  <si>
    <t xml:space="preserve"> Total number of clients and FT staff</t>
  </si>
  <si>
    <t>Boiler Insurance</t>
  </si>
  <si>
    <t>Other Insurance</t>
  </si>
  <si>
    <t>Total Insurance cost charged to Homeless shelter</t>
  </si>
  <si>
    <t>Provider Certification</t>
  </si>
  <si>
    <t xml:space="preserve">I certify that the insurance cost coverages and allocations listed above are correct; that  policies listed above will be paid in full in the stated amounts and that monies </t>
  </si>
  <si>
    <t xml:space="preserve">the best of my knowledge and belief, they are true, correct, and complete. I understand that this program/agency may be audited by the New York State Office of Temporary </t>
  </si>
  <si>
    <t xml:space="preserve">and Disability Assistance (OTDA) and that back-up documentation of insurance costs and payments must be retained for at least 24 months. </t>
  </si>
  <si>
    <t xml:space="preserve">                Title</t>
  </si>
  <si>
    <t xml:space="preserve">         Signature</t>
  </si>
  <si>
    <t>Annual Premium</t>
  </si>
  <si>
    <t>Total Charged to Shelter</t>
  </si>
  <si>
    <t>Cost Allocation Method</t>
  </si>
  <si>
    <t>% Charged to Shelter</t>
  </si>
  <si>
    <t>To be signed by the Agency Representative (Chief Executive or Fiscal Office):</t>
  </si>
  <si>
    <t>NEW NEEDS REQUEST</t>
  </si>
  <si>
    <t xml:space="preserve">claimed on a per diem basis for insurance will not supplant other available funds or in kind assistance. I declare that I have examined this form and, and to </t>
  </si>
  <si>
    <t>PSAdminFTE</t>
  </si>
  <si>
    <t>PSChildCareFTE</t>
  </si>
  <si>
    <t>PSRecreationFTE</t>
  </si>
  <si>
    <t>PSSecurityFTE</t>
  </si>
  <si>
    <t>PSMaintenanceFTE</t>
  </si>
  <si>
    <t>PSMVOFTE</t>
  </si>
  <si>
    <t>PSKitchenFTE</t>
  </si>
  <si>
    <t>PSCaseManagementFTE</t>
  </si>
  <si>
    <t>PSSocialWorkFTE</t>
  </si>
  <si>
    <t>PSTotal</t>
  </si>
  <si>
    <t>OTPSTotal</t>
  </si>
  <si>
    <t>PSAdministration</t>
  </si>
  <si>
    <t>PSChild Care</t>
  </si>
  <si>
    <t>PSRecreation</t>
  </si>
  <si>
    <t>PSSecurity</t>
  </si>
  <si>
    <t>PSMaintenance</t>
  </si>
  <si>
    <t>PSVehicle</t>
  </si>
  <si>
    <t>PSSocialWork</t>
  </si>
  <si>
    <t>PSCaseManagement</t>
  </si>
  <si>
    <t>Total FTEs</t>
  </si>
  <si>
    <t>PSKitchen</t>
  </si>
  <si>
    <t>Federal EIN</t>
  </si>
  <si>
    <t>Vendor ID #</t>
  </si>
  <si>
    <t>FY  20__ Annual Budget</t>
  </si>
  <si>
    <t>FY  20 __ Annual Budget</t>
  </si>
  <si>
    <t>FY 20__   Annual</t>
  </si>
  <si>
    <t>FY  20__ Annual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</si>
</sst>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mm/dd/yy;@"/>
    <numFmt numFmtId="168" formatCode="0.0%"/>
    <numFmt numFmtId="169" formatCode="&quot;$&quot;#,##0"/>
    <numFmt numFmtId="170" formatCode="mm/dd/yy"/>
    <numFmt numFmtId="171" formatCode="&quot;$&quot;#,##0.00"/>
    <numFmt numFmtId="172" formatCode="&quot;$&quot;#,##0.0000_);\(&quot;$&quot;#,##0.0000\)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</numFmts>
  <fonts count="87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2"/>
      <name val="Helv"/>
      <family val="0"/>
    </font>
    <font>
      <sz val="10"/>
      <color indexed="52"/>
      <name val="Arial"/>
      <family val="2"/>
    </font>
    <font>
      <sz val="12"/>
      <color indexed="9"/>
      <name val="Helv"/>
      <family val="0"/>
    </font>
    <font>
      <sz val="10"/>
      <color indexed="60"/>
      <name val="Arial"/>
      <family val="2"/>
    </font>
    <font>
      <b/>
      <i/>
      <sz val="16"/>
      <name val="Helv"/>
      <family val="0"/>
    </font>
    <font>
      <sz val="11"/>
      <name val="Arial"/>
      <family val="2"/>
    </font>
    <font>
      <sz val="11"/>
      <name val="‚l‚r –¾’©"/>
      <family val="0"/>
    </font>
    <font>
      <b/>
      <sz val="10"/>
      <color indexed="63"/>
      <name val="Arial"/>
      <family val="2"/>
    </font>
    <font>
      <sz val="10"/>
      <name val="Tms Rmn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/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double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2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68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69" fillId="24" borderId="0" applyNumberFormat="0" applyBorder="0" applyAlignment="0" applyProtection="0"/>
    <xf numFmtId="0" fontId="32" fillId="25" borderId="0" applyNumberFormat="0" applyBorder="0" applyAlignment="0" applyProtection="0"/>
    <xf numFmtId="0" fontId="13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69" fillId="27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69" fillId="28" borderId="0" applyNumberFormat="0" applyBorder="0" applyAlignment="0" applyProtection="0"/>
    <xf numFmtId="0" fontId="32" fillId="29" borderId="0" applyNumberFormat="0" applyBorder="0" applyAlignment="0" applyProtection="0"/>
    <xf numFmtId="0" fontId="13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32" fillId="31" borderId="0" applyNumberFormat="0" applyBorder="0" applyAlignment="0" applyProtection="0"/>
    <xf numFmtId="0" fontId="13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32" fillId="35" borderId="0" applyNumberFormat="0" applyBorder="0" applyAlignment="0" applyProtection="0"/>
    <xf numFmtId="0" fontId="13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32" fillId="37" borderId="0" applyNumberFormat="0" applyBorder="0" applyAlignment="0" applyProtection="0"/>
    <xf numFmtId="0" fontId="13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32" fillId="39" borderId="0" applyNumberFormat="0" applyBorder="0" applyAlignment="0" applyProtection="0"/>
    <xf numFmtId="0" fontId="13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32" fillId="29" borderId="0" applyNumberFormat="0" applyBorder="0" applyAlignment="0" applyProtection="0"/>
    <xf numFmtId="0" fontId="13" fillId="29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32" fillId="31" borderId="0" applyNumberFormat="0" applyBorder="0" applyAlignment="0" applyProtection="0"/>
    <xf numFmtId="0" fontId="13" fillId="31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32" fillId="43" borderId="0" applyNumberFormat="0" applyBorder="0" applyAlignment="0" applyProtection="0"/>
    <xf numFmtId="0" fontId="13" fillId="43" borderId="0" applyNumberFormat="0" applyBorder="0" applyAlignment="0" applyProtection="0"/>
    <xf numFmtId="0" fontId="33" fillId="0" borderId="0">
      <alignment horizontal="center" wrapText="1"/>
      <protection locked="0"/>
    </xf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34" fillId="5" borderId="0" applyNumberFormat="0" applyBorder="0" applyAlignment="0" applyProtection="0"/>
    <xf numFmtId="0" fontId="14" fillId="5" borderId="0" applyNumberFormat="0" applyBorder="0" applyAlignment="0" applyProtection="0"/>
    <xf numFmtId="172" fontId="2" fillId="0" borderId="0" applyFill="0" applyBorder="0" applyAlignment="0">
      <protection/>
    </xf>
    <xf numFmtId="0" fontId="71" fillId="45" borderId="1" applyNumberFormat="0" applyAlignment="0" applyProtection="0"/>
    <xf numFmtId="0" fontId="71" fillId="45" borderId="1" applyNumberFormat="0" applyAlignment="0" applyProtection="0"/>
    <xf numFmtId="0" fontId="71" fillId="45" borderId="1" applyNumberFormat="0" applyAlignment="0" applyProtection="0"/>
    <xf numFmtId="0" fontId="35" fillId="46" borderId="2" applyNumberFormat="0" applyAlignment="0" applyProtection="0"/>
    <xf numFmtId="0" fontId="15" fillId="46" borderId="2" applyNumberFormat="0" applyAlignment="0" applyProtection="0"/>
    <xf numFmtId="0" fontId="72" fillId="47" borderId="3" applyNumberFormat="0" applyAlignment="0" applyProtection="0"/>
    <xf numFmtId="0" fontId="72" fillId="47" borderId="3" applyNumberFormat="0" applyAlignment="0" applyProtection="0"/>
    <xf numFmtId="0" fontId="72" fillId="47" borderId="3" applyNumberFormat="0" applyAlignment="0" applyProtection="0"/>
    <xf numFmtId="0" fontId="3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Alignment="0">
      <protection/>
    </xf>
    <xf numFmtId="0" fontId="39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Alignment="0"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42" fillId="7" borderId="0" applyNumberFormat="0" applyBorder="0" applyAlignment="0" applyProtection="0"/>
    <xf numFmtId="0" fontId="18" fillId="7" borderId="0" applyNumberFormat="0" applyBorder="0" applyAlignment="0" applyProtection="0"/>
    <xf numFmtId="38" fontId="43" fillId="46" borderId="0" applyNumberFormat="0" applyBorder="0" applyAlignment="0" applyProtection="0"/>
    <xf numFmtId="0" fontId="4" fillId="0" borderId="5" applyNumberFormat="0" applyAlignment="0" applyProtection="0"/>
    <xf numFmtId="0" fontId="4" fillId="0" borderId="6">
      <alignment horizontal="left" vertical="center"/>
      <protection/>
    </xf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45" fillId="0" borderId="10" applyNumberFormat="0" applyFill="0" applyAlignment="0" applyProtection="0"/>
    <xf numFmtId="0" fontId="20" fillId="0" borderId="10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77" fillId="0" borderId="11" applyNumberFormat="0" applyFill="0" applyAlignment="0" applyProtection="0"/>
    <xf numFmtId="0" fontId="46" fillId="0" borderId="12" applyNumberFormat="0" applyFill="0" applyAlignment="0" applyProtection="0"/>
    <xf numFmtId="0" fontId="21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50" borderId="1" applyNumberFormat="0" applyAlignment="0" applyProtection="0"/>
    <xf numFmtId="10" fontId="43" fillId="51" borderId="13" applyNumberFormat="0" applyBorder="0" applyAlignment="0" applyProtection="0"/>
    <xf numFmtId="0" fontId="78" fillId="50" borderId="1" applyNumberFormat="0" applyAlignment="0" applyProtection="0"/>
    <xf numFmtId="0" fontId="78" fillId="50" borderId="1" applyNumberFormat="0" applyAlignment="0" applyProtection="0"/>
    <xf numFmtId="0" fontId="47" fillId="13" borderId="2" applyNumberFormat="0" applyAlignment="0" applyProtection="0"/>
    <xf numFmtId="0" fontId="22" fillId="13" borderId="2" applyNumberFormat="0" applyAlignment="0" applyProtection="0"/>
    <xf numFmtId="166" fontId="48" fillId="52" borderId="0">
      <alignment/>
      <protection/>
    </xf>
    <xf numFmtId="0" fontId="2" fillId="0" borderId="14">
      <alignment/>
      <protection/>
    </xf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79" fillId="0" borderId="15" applyNumberFormat="0" applyFill="0" applyAlignment="0" applyProtection="0"/>
    <xf numFmtId="0" fontId="49" fillId="0" borderId="16" applyNumberFormat="0" applyFill="0" applyAlignment="0" applyProtection="0"/>
    <xf numFmtId="0" fontId="23" fillId="0" borderId="16" applyNumberFormat="0" applyFill="0" applyAlignment="0" applyProtection="0"/>
    <xf numFmtId="166" fontId="50" fillId="53" borderId="0">
      <alignment/>
      <protection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51" fillId="55" borderId="0" applyNumberFormat="0" applyBorder="0" applyAlignment="0" applyProtection="0"/>
    <xf numFmtId="0" fontId="24" fillId="55" borderId="0" applyNumberFormat="0" applyBorder="0" applyAlignment="0" applyProtection="0"/>
    <xf numFmtId="165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2" fillId="51" borderId="18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2" fillId="51" borderId="18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0" fontId="1" fillId="56" borderId="17" applyNumberFormat="0" applyFont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82" fillId="45" borderId="19" applyNumberFormat="0" applyAlignment="0" applyProtection="0"/>
    <xf numFmtId="0" fontId="82" fillId="45" borderId="19" applyNumberFormat="0" applyAlignment="0" applyProtection="0"/>
    <xf numFmtId="0" fontId="82" fillId="45" borderId="19" applyNumberFormat="0" applyAlignment="0" applyProtection="0"/>
    <xf numFmtId="0" fontId="55" fillId="46" borderId="20" applyNumberFormat="0" applyAlignment="0" applyProtection="0"/>
    <xf numFmtId="0" fontId="25" fillId="46" borderId="20" applyNumberFormat="0" applyAlignment="0" applyProtection="0"/>
    <xf numFmtId="14" fontId="33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5" fontId="56" fillId="0" borderId="0">
      <alignment/>
      <protection/>
    </xf>
    <xf numFmtId="0" fontId="37" fillId="0" borderId="0" applyNumberFormat="0" applyFont="0" applyFill="0" applyBorder="0" applyAlignment="0" applyProtection="0"/>
    <xf numFmtId="14" fontId="57" fillId="0" borderId="0" applyNumberFormat="0" applyFill="0" applyBorder="0" applyAlignment="0" applyProtection="0"/>
    <xf numFmtId="40" fontId="58" fillId="0" borderId="0" applyBorder="0">
      <alignment horizontal="right"/>
      <protection/>
    </xf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84" fillId="0" borderId="21" applyNumberFormat="0" applyFill="0" applyAlignment="0" applyProtection="0"/>
    <xf numFmtId="0" fontId="59" fillId="0" borderId="22" applyNumberFormat="0" applyFill="0" applyAlignment="0" applyProtection="0"/>
    <xf numFmtId="0" fontId="27" fillId="0" borderId="22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5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5" fontId="0" fillId="0" borderId="0" xfId="0" applyNumberFormat="1" applyAlignment="1" applyProtection="1">
      <alignment horizontal="centerContinuous"/>
      <protection/>
    </xf>
    <xf numFmtId="0" fontId="6" fillId="0" borderId="0" xfId="0" applyFont="1" applyAlignment="1">
      <alignment horizontal="centerContinuous"/>
    </xf>
    <xf numFmtId="5" fontId="3" fillId="0" borderId="0" xfId="0" applyNumberFormat="1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5" fontId="3" fillId="0" borderId="0" xfId="0" applyNumberFormat="1" applyFont="1" applyAlignment="1" applyProtection="1">
      <alignment horizontal="center"/>
      <protection/>
    </xf>
    <xf numFmtId="0" fontId="0" fillId="0" borderId="23" xfId="0" applyBorder="1" applyAlignment="1">
      <alignment/>
    </xf>
    <xf numFmtId="5" fontId="0" fillId="0" borderId="23" xfId="0" applyNumberFormat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5" fontId="8" fillId="0" borderId="24" xfId="0" applyNumberFormat="1" applyFont="1" applyBorder="1" applyAlignment="1" applyProtection="1">
      <alignment horizontal="center"/>
      <protection/>
    </xf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5" fontId="0" fillId="0" borderId="25" xfId="0" applyNumberFormat="1" applyBorder="1" applyAlignment="1" applyProtection="1">
      <alignment horizontal="right"/>
      <protection/>
    </xf>
    <xf numFmtId="165" fontId="0" fillId="0" borderId="25" xfId="0" applyNumberFormat="1" applyBorder="1" applyAlignment="1" applyProtection="1">
      <alignment/>
      <protection/>
    </xf>
    <xf numFmtId="5" fontId="4" fillId="0" borderId="24" xfId="0" applyNumberFormat="1" applyFont="1" applyBorder="1" applyAlignment="1" applyProtection="1">
      <alignment horizontal="right"/>
      <protection/>
    </xf>
    <xf numFmtId="166" fontId="4" fillId="0" borderId="24" xfId="0" applyNumberFormat="1" applyFont="1" applyBorder="1" applyAlignment="1" applyProtection="1">
      <alignment horizontal="right"/>
      <protection/>
    </xf>
    <xf numFmtId="5" fontId="0" fillId="0" borderId="0" xfId="0" applyNumberFormat="1" applyAlignment="1" applyProtection="1">
      <alignment horizontal="right"/>
      <protection/>
    </xf>
    <xf numFmtId="10" fontId="4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5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Border="1" applyAlignment="1" applyProtection="1">
      <alignment horizontal="right"/>
      <protection/>
    </xf>
    <xf numFmtId="5" fontId="9" fillId="0" borderId="0" xfId="0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5" fontId="0" fillId="0" borderId="26" xfId="0" applyNumberFormat="1" applyBorder="1" applyAlignment="1" applyProtection="1">
      <alignment/>
      <protection/>
    </xf>
    <xf numFmtId="10" fontId="0" fillId="0" borderId="26" xfId="0" applyNumberFormat="1" applyBorder="1" applyAlignment="1" applyProtection="1">
      <alignment horizontal="right"/>
      <protection/>
    </xf>
    <xf numFmtId="5" fontId="4" fillId="0" borderId="26" xfId="0" applyNumberFormat="1" applyFont="1" applyBorder="1" applyAlignment="1" applyProtection="1">
      <alignment/>
      <protection/>
    </xf>
    <xf numFmtId="10" fontId="4" fillId="0" borderId="26" xfId="0" applyNumberFormat="1" applyFont="1" applyBorder="1" applyAlignment="1" applyProtection="1">
      <alignment horizontal="right"/>
      <protection/>
    </xf>
    <xf numFmtId="10" fontId="0" fillId="0" borderId="26" xfId="0" applyNumberFormat="1" applyBorder="1" applyAlignment="1" applyProtection="1">
      <alignment/>
      <protection/>
    </xf>
    <xf numFmtId="5" fontId="0" fillId="0" borderId="26" xfId="0" applyNumberFormat="1" applyBorder="1" applyAlignment="1" applyProtection="1">
      <alignment horizontal="fill"/>
      <protection/>
    </xf>
    <xf numFmtId="10" fontId="0" fillId="0" borderId="26" xfId="0" applyNumberFormat="1" applyBorder="1" applyAlignment="1" applyProtection="1">
      <alignment horizontal="fill"/>
      <protection/>
    </xf>
    <xf numFmtId="5" fontId="0" fillId="0" borderId="0" xfId="0" applyNumberFormat="1" applyAlignment="1">
      <alignment/>
    </xf>
    <xf numFmtId="0" fontId="0" fillId="57" borderId="0" xfId="0" applyFill="1" applyAlignment="1">
      <alignment/>
    </xf>
    <xf numFmtId="7" fontId="0" fillId="0" borderId="0" xfId="0" applyNumberFormat="1" applyAlignment="1">
      <alignment/>
    </xf>
    <xf numFmtId="5" fontId="0" fillId="0" borderId="0" xfId="0" applyNumberFormat="1" applyFill="1" applyAlignment="1">
      <alignment/>
    </xf>
    <xf numFmtId="10" fontId="0" fillId="0" borderId="0" xfId="0" applyNumberFormat="1" applyFont="1" applyFill="1" applyAlignment="1">
      <alignment/>
    </xf>
    <xf numFmtId="7" fontId="0" fillId="0" borderId="0" xfId="0" applyNumberFormat="1" applyFont="1" applyAlignment="1">
      <alignment/>
    </xf>
    <xf numFmtId="164" fontId="9" fillId="0" borderId="27" xfId="1311" applyNumberFormat="1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5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5" fontId="0" fillId="0" borderId="0" xfId="0" applyNumberFormat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0" fontId="7" fillId="0" borderId="27" xfId="335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7" xfId="0" applyFont="1" applyBorder="1" applyAlignment="1" applyProtection="1">
      <alignment horizontal="centerContinuous"/>
      <protection locked="0"/>
    </xf>
    <xf numFmtId="0" fontId="0" fillId="0" borderId="26" xfId="0" applyBorder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5" fontId="0" fillId="0" borderId="0" xfId="0" applyNumberFormat="1" applyAlignment="1" applyProtection="1">
      <alignment horizontal="right"/>
      <protection locked="0"/>
    </xf>
    <xf numFmtId="5" fontId="0" fillId="0" borderId="26" xfId="0" applyNumberForma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5" fontId="4" fillId="0" borderId="26" xfId="0" applyNumberFormat="1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5" fontId="0" fillId="0" borderId="0" xfId="0" applyNumberFormat="1" applyAlignment="1" applyProtection="1">
      <alignment horizontal="fill"/>
      <protection locked="0"/>
    </xf>
    <xf numFmtId="0" fontId="0" fillId="0" borderId="29" xfId="0" applyBorder="1" applyAlignment="1" applyProtection="1">
      <alignment horizontal="fill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4" fillId="0" borderId="30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4" fillId="0" borderId="3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9" fontId="0" fillId="0" borderId="31" xfId="0" applyNumberFormat="1" applyFont="1" applyBorder="1" applyAlignment="1" applyProtection="1">
      <alignment/>
      <protection locked="0"/>
    </xf>
    <xf numFmtId="10" fontId="0" fillId="0" borderId="32" xfId="0" applyNumberFormat="1" applyFont="1" applyBorder="1" applyAlignment="1" applyProtection="1">
      <alignment/>
      <protection locked="0"/>
    </xf>
    <xf numFmtId="169" fontId="4" fillId="0" borderId="31" xfId="0" applyNumberFormat="1" applyFont="1" applyBorder="1" applyAlignment="1" applyProtection="1">
      <alignment/>
      <protection locked="0"/>
    </xf>
    <xf numFmtId="10" fontId="4" fillId="0" borderId="32" xfId="0" applyNumberFormat="1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69" fontId="0" fillId="0" borderId="31" xfId="0" applyNumberFormat="1" applyBorder="1" applyAlignment="1" applyProtection="1">
      <alignment/>
      <protection locked="0"/>
    </xf>
    <xf numFmtId="10" fontId="0" fillId="0" borderId="32" xfId="0" applyNumberFormat="1" applyBorder="1" applyAlignment="1" applyProtection="1">
      <alignment/>
      <protection locked="0"/>
    </xf>
    <xf numFmtId="10" fontId="0" fillId="0" borderId="33" xfId="0" applyNumberFormat="1" applyBorder="1" applyAlignment="1" applyProtection="1">
      <alignment horizontal="fill"/>
      <protection/>
    </xf>
    <xf numFmtId="5" fontId="4" fillId="0" borderId="34" xfId="0" applyNumberFormat="1" applyFont="1" applyBorder="1" applyAlignment="1" applyProtection="1">
      <alignment/>
      <protection/>
    </xf>
    <xf numFmtId="10" fontId="4" fillId="0" borderId="34" xfId="0" applyNumberFormat="1" applyFont="1" applyBorder="1" applyAlignment="1" applyProtection="1">
      <alignment horizontal="right"/>
      <protection/>
    </xf>
    <xf numFmtId="5" fontId="4" fillId="0" borderId="35" xfId="0" applyNumberFormat="1" applyFont="1" applyBorder="1" applyAlignment="1" applyProtection="1">
      <alignment/>
      <protection/>
    </xf>
    <xf numFmtId="5" fontId="0" fillId="0" borderId="33" xfId="0" applyNumberFormat="1" applyBorder="1" applyAlignment="1" applyProtection="1">
      <alignment/>
      <protection/>
    </xf>
    <xf numFmtId="5" fontId="4" fillId="0" borderId="33" xfId="0" applyNumberFormat="1" applyFont="1" applyBorder="1" applyAlignment="1" applyProtection="1">
      <alignment/>
      <protection/>
    </xf>
    <xf numFmtId="5" fontId="0" fillId="0" borderId="33" xfId="0" applyNumberFormat="1" applyBorder="1" applyAlignment="1" applyProtection="1">
      <alignment horizontal="fill"/>
      <protection/>
    </xf>
    <xf numFmtId="0" fontId="0" fillId="0" borderId="33" xfId="0" applyBorder="1" applyAlignment="1" applyProtection="1">
      <alignment/>
      <protection/>
    </xf>
    <xf numFmtId="5" fontId="4" fillId="0" borderId="33" xfId="0" applyNumberFormat="1" applyFont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 locked="0"/>
    </xf>
    <xf numFmtId="5" fontId="0" fillId="0" borderId="26" xfId="0" applyNumberFormat="1" applyBorder="1" applyAlignment="1" applyProtection="1">
      <alignment horizontal="fill"/>
      <protection locked="0"/>
    </xf>
    <xf numFmtId="0" fontId="9" fillId="0" borderId="0" xfId="0" applyFont="1" applyAlignment="1" applyProtection="1">
      <alignment/>
      <protection locked="0"/>
    </xf>
    <xf numFmtId="10" fontId="4" fillId="0" borderId="25" xfId="0" applyNumberFormat="1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" fontId="0" fillId="0" borderId="0" xfId="0" applyNumberFormat="1" applyAlignment="1">
      <alignment/>
    </xf>
    <xf numFmtId="14" fontId="0" fillId="57" borderId="0" xfId="0" applyNumberFormat="1" applyFill="1" applyAlignment="1">
      <alignment/>
    </xf>
    <xf numFmtId="171" fontId="0" fillId="57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9" fillId="0" borderId="25" xfId="0" applyFont="1" applyBorder="1" applyAlignment="1" applyProtection="1">
      <alignment/>
      <protection locked="0"/>
    </xf>
    <xf numFmtId="167" fontId="9" fillId="0" borderId="25" xfId="0" applyNumberFormat="1" applyFont="1" applyBorder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0" fontId="2" fillId="0" borderId="0" xfId="1311" applyFont="1" applyProtection="1">
      <alignment/>
      <protection locked="0"/>
    </xf>
    <xf numFmtId="0" fontId="0" fillId="0" borderId="0" xfId="1311" applyProtection="1">
      <alignment/>
      <protection locked="0"/>
    </xf>
    <xf numFmtId="0" fontId="4" fillId="0" borderId="0" xfId="1311" applyFont="1" applyAlignment="1" applyProtection="1">
      <alignment horizontal="center"/>
      <protection locked="0"/>
    </xf>
    <xf numFmtId="0" fontId="0" fillId="0" borderId="0" xfId="1311" applyAlignment="1" applyProtection="1">
      <alignment horizontal="centerContinuous"/>
      <protection locked="0"/>
    </xf>
    <xf numFmtId="164" fontId="2" fillId="0" borderId="0" xfId="1311" applyNumberFormat="1" applyFont="1" applyAlignment="1" applyProtection="1">
      <alignment horizontal="left"/>
      <protection locked="0"/>
    </xf>
    <xf numFmtId="0" fontId="3" fillId="0" borderId="0" xfId="1311" applyFont="1" applyAlignment="1" applyProtection="1">
      <alignment horizontal="centerContinuous"/>
      <protection locked="0"/>
    </xf>
    <xf numFmtId="0" fontId="8" fillId="0" borderId="0" xfId="1311" applyFont="1" applyAlignment="1" applyProtection="1">
      <alignment horizontal="centerContinuous"/>
      <protection locked="0"/>
    </xf>
    <xf numFmtId="0" fontId="9" fillId="0" borderId="0" xfId="1311" applyFont="1" applyAlignment="1" applyProtection="1">
      <alignment horizontal="centerContinuous"/>
      <protection locked="0"/>
    </xf>
    <xf numFmtId="0" fontId="11" fillId="0" borderId="0" xfId="1311" applyFont="1" applyAlignment="1" applyProtection="1">
      <alignment horizontal="centerContinuous"/>
      <protection locked="0"/>
    </xf>
    <xf numFmtId="0" fontId="0" fillId="0" borderId="37" xfId="1311" applyBorder="1" applyProtection="1">
      <alignment/>
      <protection locked="0"/>
    </xf>
    <xf numFmtId="0" fontId="8" fillId="0" borderId="32" xfId="1311" applyFont="1" applyBorder="1" applyAlignment="1" applyProtection="1">
      <alignment horizontal="center"/>
      <protection locked="0"/>
    </xf>
    <xf numFmtId="0" fontId="4" fillId="0" borderId="32" xfId="1311" applyFont="1" applyBorder="1" applyAlignment="1" applyProtection="1">
      <alignment horizontal="center"/>
      <protection locked="0"/>
    </xf>
    <xf numFmtId="0" fontId="4" fillId="0" borderId="38" xfId="1311" applyFont="1" applyBorder="1" applyAlignment="1" applyProtection="1">
      <alignment horizontal="center"/>
      <protection locked="0"/>
    </xf>
    <xf numFmtId="0" fontId="8" fillId="0" borderId="38" xfId="1311" applyFont="1" applyBorder="1" applyAlignment="1" applyProtection="1">
      <alignment horizontal="center"/>
      <protection locked="0"/>
    </xf>
    <xf numFmtId="0" fontId="4" fillId="0" borderId="32" xfId="1311" applyFont="1" applyBorder="1" applyAlignment="1" applyProtection="1">
      <alignment horizontal="left"/>
      <protection locked="0"/>
    </xf>
    <xf numFmtId="169" fontId="0" fillId="0" borderId="30" xfId="1311" applyNumberFormat="1" applyBorder="1" applyProtection="1">
      <alignment/>
      <protection locked="0"/>
    </xf>
    <xf numFmtId="169" fontId="0" fillId="0" borderId="0" xfId="1311" applyNumberFormat="1" applyBorder="1" applyProtection="1">
      <alignment/>
      <protection locked="0"/>
    </xf>
    <xf numFmtId="0" fontId="0" fillId="0" borderId="32" xfId="1311" applyBorder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0" xfId="1311" applyFont="1" applyBorder="1" applyProtection="1">
      <alignment/>
      <protection locked="0"/>
    </xf>
    <xf numFmtId="0" fontId="0" fillId="0" borderId="32" xfId="1311" applyFont="1" applyBorder="1" applyProtection="1">
      <alignment/>
      <protection locked="0"/>
    </xf>
    <xf numFmtId="0" fontId="0" fillId="0" borderId="0" xfId="1311" applyBorder="1" applyProtection="1">
      <alignment/>
      <protection locked="0"/>
    </xf>
    <xf numFmtId="0" fontId="0" fillId="0" borderId="30" xfId="1311" applyBorder="1" applyProtection="1">
      <alignment/>
      <protection locked="0"/>
    </xf>
    <xf numFmtId="0" fontId="0" fillId="0" borderId="30" xfId="1311" applyFont="1" applyBorder="1" applyProtection="1">
      <alignment/>
      <protection locked="0"/>
    </xf>
    <xf numFmtId="0" fontId="0" fillId="0" borderId="38" xfId="1311" applyBorder="1" applyProtection="1">
      <alignment/>
      <protection locked="0"/>
    </xf>
    <xf numFmtId="0" fontId="11" fillId="0" borderId="0" xfId="1311" applyFont="1" applyProtection="1">
      <alignment/>
      <protection locked="0"/>
    </xf>
    <xf numFmtId="169" fontId="0" fillId="0" borderId="0" xfId="1311" applyNumberFormat="1" applyBorder="1" applyAlignment="1" applyProtection="1">
      <alignment horizontal="center"/>
      <protection locked="0"/>
    </xf>
    <xf numFmtId="0" fontId="9" fillId="0" borderId="25" xfId="1311" applyFont="1" applyBorder="1" applyAlignment="1" applyProtection="1">
      <alignment horizontal="left"/>
      <protection/>
    </xf>
    <xf numFmtId="9" fontId="0" fillId="0" borderId="0" xfId="0" applyNumberFormat="1" applyFill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43" fontId="0" fillId="0" borderId="32" xfId="173" applyFont="1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 horizontal="right"/>
    </xf>
    <xf numFmtId="43" fontId="0" fillId="0" borderId="41" xfId="173" applyFont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64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0" fillId="0" borderId="27" xfId="0" applyNumberFormat="1" applyFont="1" applyBorder="1" applyAlignment="1" applyProtection="1">
      <alignment horizontal="left"/>
      <protection/>
    </xf>
    <xf numFmtId="0" fontId="0" fillId="0" borderId="25" xfId="0" applyFont="1" applyBorder="1" applyAlignment="1">
      <alignment horizontal="left"/>
    </xf>
    <xf numFmtId="0" fontId="2" fillId="0" borderId="0" xfId="0" applyFont="1" applyAlignment="1">
      <alignment/>
    </xf>
    <xf numFmtId="169" fontId="4" fillId="0" borderId="42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0" fontId="4" fillId="0" borderId="4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45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48" xfId="0" applyFont="1" applyBorder="1" applyAlignment="1">
      <alignment horizontal="centerContinuous"/>
    </xf>
    <xf numFmtId="170" fontId="9" fillId="0" borderId="25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 horizontal="centerContinuous"/>
    </xf>
    <xf numFmtId="0" fontId="9" fillId="0" borderId="25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43" fontId="0" fillId="0" borderId="0" xfId="173" applyFont="1" applyBorder="1" applyAlignment="1">
      <alignment/>
    </xf>
    <xf numFmtId="0" fontId="0" fillId="0" borderId="39" xfId="1311" applyFont="1" applyBorder="1" applyProtection="1">
      <alignment/>
      <protection locked="0"/>
    </xf>
    <xf numFmtId="169" fontId="0" fillId="0" borderId="32" xfId="1311" applyNumberFormat="1" applyBorder="1" applyProtection="1">
      <alignment/>
      <protection locked="0"/>
    </xf>
    <xf numFmtId="0" fontId="29" fillId="0" borderId="32" xfId="0" applyFont="1" applyBorder="1" applyAlignment="1">
      <alignment horizontal="center" wrapText="1"/>
    </xf>
    <xf numFmtId="0" fontId="0" fillId="0" borderId="38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5" fontId="4" fillId="0" borderId="0" xfId="0" applyNumberFormat="1" applyFont="1" applyBorder="1" applyAlignment="1" applyProtection="1">
      <alignment horizontal="right"/>
      <protection locked="0"/>
    </xf>
    <xf numFmtId="0" fontId="4" fillId="0" borderId="0" xfId="131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1311" applyFont="1" applyAlignment="1" applyProtection="1">
      <alignment horizontal="right"/>
      <protection locked="0"/>
    </xf>
    <xf numFmtId="0" fontId="8" fillId="0" borderId="0" xfId="1311" applyFont="1" applyProtection="1">
      <alignment/>
      <protection locked="0"/>
    </xf>
    <xf numFmtId="0" fontId="8" fillId="0" borderId="41" xfId="1311" applyFont="1" applyBorder="1" applyAlignment="1" applyProtection="1">
      <alignment horizontal="center"/>
      <protection locked="0"/>
    </xf>
    <xf numFmtId="0" fontId="4" fillId="0" borderId="41" xfId="1311" applyFont="1" applyBorder="1" applyAlignment="1" applyProtection="1">
      <alignment horizontal="center"/>
      <protection locked="0"/>
    </xf>
    <xf numFmtId="0" fontId="0" fillId="0" borderId="41" xfId="1311" applyBorder="1" applyProtection="1">
      <alignment/>
      <protection locked="0"/>
    </xf>
    <xf numFmtId="0" fontId="4" fillId="0" borderId="41" xfId="1311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/>
      <protection locked="0"/>
    </xf>
    <xf numFmtId="169" fontId="0" fillId="0" borderId="49" xfId="1311" applyNumberFormat="1" applyBorder="1" applyAlignment="1" applyProtection="1">
      <alignment horizontal="center"/>
      <protection locked="0"/>
    </xf>
    <xf numFmtId="169" fontId="0" fillId="0" borderId="50" xfId="1311" applyNumberFormat="1" applyBorder="1" applyProtection="1">
      <alignment/>
      <protection locked="0"/>
    </xf>
    <xf numFmtId="0" fontId="0" fillId="0" borderId="51" xfId="1311" applyBorder="1" applyProtection="1">
      <alignment/>
      <protection locked="0"/>
    </xf>
    <xf numFmtId="0" fontId="0" fillId="0" borderId="50" xfId="1311" applyBorder="1" applyProtection="1">
      <alignment/>
      <protection locked="0"/>
    </xf>
    <xf numFmtId="0" fontId="9" fillId="0" borderId="25" xfId="1311" applyFont="1" applyBorder="1" applyAlignment="1" applyProtection="1">
      <alignment horizontal="right"/>
      <protection/>
    </xf>
    <xf numFmtId="164" fontId="9" fillId="0" borderId="27" xfId="1311" applyNumberFormat="1" applyFont="1" applyBorder="1" applyAlignment="1" applyProtection="1">
      <alignment horizontal="right"/>
      <protection/>
    </xf>
    <xf numFmtId="0" fontId="8" fillId="0" borderId="52" xfId="1311" applyFont="1" applyBorder="1" applyAlignment="1" applyProtection="1">
      <alignment horizontal="center"/>
      <protection locked="0"/>
    </xf>
    <xf numFmtId="0" fontId="8" fillId="0" borderId="53" xfId="1311" applyFont="1" applyBorder="1" applyAlignment="1" applyProtection="1">
      <alignment horizontal="center"/>
      <protection locked="0"/>
    </xf>
    <xf numFmtId="0" fontId="8" fillId="0" borderId="54" xfId="1311" applyFont="1" applyBorder="1" applyAlignment="1" applyProtection="1">
      <alignment horizontal="center"/>
      <protection locked="0"/>
    </xf>
    <xf numFmtId="0" fontId="4" fillId="0" borderId="55" xfId="1311" applyFont="1" applyBorder="1" applyAlignment="1" applyProtection="1">
      <alignment horizontal="left"/>
      <protection locked="0"/>
    </xf>
    <xf numFmtId="0" fontId="0" fillId="0" borderId="56" xfId="1311" applyBorder="1" applyProtection="1">
      <alignment/>
      <protection locked="0"/>
    </xf>
    <xf numFmtId="0" fontId="4" fillId="0" borderId="55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5" xfId="1311" applyBorder="1" applyProtection="1">
      <alignment/>
      <protection locked="0"/>
    </xf>
    <xf numFmtId="0" fontId="0" fillId="0" borderId="56" xfId="1311" applyFont="1" applyBorder="1" applyProtection="1">
      <alignment/>
      <protection locked="0"/>
    </xf>
    <xf numFmtId="0" fontId="4" fillId="0" borderId="57" xfId="1311" applyFont="1" applyBorder="1" applyAlignment="1" applyProtection="1">
      <alignment horizontal="left"/>
      <protection locked="0"/>
    </xf>
    <xf numFmtId="0" fontId="0" fillId="0" borderId="58" xfId="1311" applyBorder="1" applyProtection="1">
      <alignment/>
      <protection locked="0"/>
    </xf>
    <xf numFmtId="0" fontId="0" fillId="0" borderId="59" xfId="1311" applyBorder="1" applyProtection="1">
      <alignment/>
      <protection locked="0"/>
    </xf>
    <xf numFmtId="0" fontId="8" fillId="0" borderId="60" xfId="0" applyFont="1" applyBorder="1" applyAlignment="1" applyProtection="1">
      <alignment horizontal="center"/>
      <protection locked="0"/>
    </xf>
    <xf numFmtId="0" fontId="8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/>
      <protection locked="0"/>
    </xf>
    <xf numFmtId="0" fontId="4" fillId="0" borderId="63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9" fontId="0" fillId="0" borderId="63" xfId="0" applyNumberFormat="1" applyFont="1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4" fillId="0" borderId="6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169" fontId="0" fillId="0" borderId="66" xfId="0" applyNumberFormat="1" applyBorder="1" applyAlignment="1" applyProtection="1">
      <alignment/>
      <protection locked="0"/>
    </xf>
    <xf numFmtId="10" fontId="0" fillId="0" borderId="58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169" fontId="4" fillId="0" borderId="67" xfId="0" applyNumberFormat="1" applyFont="1" applyBorder="1" applyAlignment="1" applyProtection="1">
      <alignment/>
      <protection locked="0"/>
    </xf>
    <xf numFmtId="0" fontId="0" fillId="0" borderId="68" xfId="1311" applyBorder="1" applyProtection="1">
      <alignment/>
      <protection locked="0"/>
    </xf>
    <xf numFmtId="0" fontId="0" fillId="0" borderId="69" xfId="1311" applyBorder="1" applyProtection="1">
      <alignment/>
      <protection locked="0"/>
    </xf>
    <xf numFmtId="0" fontId="0" fillId="0" borderId="70" xfId="1311" applyBorder="1" applyProtection="1">
      <alignment/>
      <protection locked="0"/>
    </xf>
    <xf numFmtId="0" fontId="8" fillId="0" borderId="55" xfId="1311" applyFont="1" applyBorder="1" applyAlignment="1" applyProtection="1">
      <alignment horizontal="center"/>
      <protection locked="0"/>
    </xf>
    <xf numFmtId="0" fontId="8" fillId="0" borderId="56" xfId="1311" applyFont="1" applyBorder="1" applyAlignment="1" applyProtection="1">
      <alignment horizontal="center"/>
      <protection locked="0"/>
    </xf>
    <xf numFmtId="0" fontId="4" fillId="0" borderId="71" xfId="1311" applyFont="1" applyBorder="1" applyAlignment="1" applyProtection="1">
      <alignment horizontal="center"/>
      <protection locked="0"/>
    </xf>
    <xf numFmtId="0" fontId="4" fillId="0" borderId="72" xfId="1311" applyFont="1" applyBorder="1" applyAlignment="1" applyProtection="1">
      <alignment horizontal="center"/>
      <protection locked="0"/>
    </xf>
    <xf numFmtId="0" fontId="0" fillId="0" borderId="73" xfId="1311" applyBorder="1" applyProtection="1">
      <alignment/>
      <protection locked="0"/>
    </xf>
    <xf numFmtId="0" fontId="0" fillId="0" borderId="74" xfId="1311" applyBorder="1" applyProtection="1">
      <alignment/>
      <protection locked="0"/>
    </xf>
    <xf numFmtId="0" fontId="0" fillId="0" borderId="71" xfId="1311" applyBorder="1" applyProtection="1">
      <alignment/>
      <protection locked="0"/>
    </xf>
    <xf numFmtId="0" fontId="0" fillId="0" borderId="72" xfId="1311" applyBorder="1" applyProtection="1">
      <alignment/>
      <protection locked="0"/>
    </xf>
    <xf numFmtId="0" fontId="0" fillId="0" borderId="65" xfId="1311" applyBorder="1" applyProtection="1">
      <alignment/>
      <protection locked="0"/>
    </xf>
    <xf numFmtId="0" fontId="0" fillId="0" borderId="14" xfId="1311" applyBorder="1" applyProtection="1">
      <alignment/>
      <protection locked="0"/>
    </xf>
    <xf numFmtId="0" fontId="8" fillId="0" borderId="52" xfId="1311" applyFont="1" applyBorder="1" applyAlignment="1" applyProtection="1">
      <alignment horizontal="center" vertical="center" wrapText="1"/>
      <protection locked="0"/>
    </xf>
    <xf numFmtId="0" fontId="8" fillId="0" borderId="53" xfId="1311" applyFont="1" applyBorder="1" applyAlignment="1" applyProtection="1">
      <alignment horizontal="center" vertical="center" wrapText="1"/>
      <protection locked="0"/>
    </xf>
    <xf numFmtId="0" fontId="8" fillId="0" borderId="54" xfId="1311" applyFont="1" applyBorder="1" applyAlignment="1" applyProtection="1">
      <alignment horizontal="center" vertical="center" wrapText="1"/>
      <protection locked="0"/>
    </xf>
    <xf numFmtId="0" fontId="4" fillId="0" borderId="55" xfId="1311" applyFont="1" applyBorder="1" applyAlignment="1" applyProtection="1">
      <alignment horizontal="center"/>
      <protection locked="0"/>
    </xf>
    <xf numFmtId="0" fontId="4" fillId="0" borderId="56" xfId="1311" applyFont="1" applyBorder="1" applyAlignment="1" applyProtection="1">
      <alignment horizontal="center"/>
      <protection locked="0"/>
    </xf>
    <xf numFmtId="0" fontId="4" fillId="0" borderId="56" xfId="1311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/>
      <protection locked="0"/>
    </xf>
    <xf numFmtId="0" fontId="8" fillId="0" borderId="75" xfId="1311" applyFont="1" applyBorder="1" applyProtection="1">
      <alignment/>
      <protection locked="0"/>
    </xf>
    <xf numFmtId="0" fontId="0" fillId="0" borderId="76" xfId="1311" applyBorder="1" applyProtection="1">
      <alignment/>
      <protection locked="0"/>
    </xf>
    <xf numFmtId="0" fontId="0" fillId="0" borderId="77" xfId="1311" applyBorder="1" applyProtection="1">
      <alignment/>
      <protection locked="0"/>
    </xf>
    <xf numFmtId="0" fontId="0" fillId="0" borderId="57" xfId="1311" applyBorder="1" applyProtection="1">
      <alignment/>
      <protection locked="0"/>
    </xf>
    <xf numFmtId="0" fontId="0" fillId="0" borderId="78" xfId="1311" applyBorder="1" applyProtection="1">
      <alignment/>
      <protection locked="0"/>
    </xf>
    <xf numFmtId="0" fontId="0" fillId="0" borderId="79" xfId="0" applyBorder="1" applyAlignment="1">
      <alignment/>
    </xf>
    <xf numFmtId="0" fontId="29" fillId="0" borderId="68" xfId="0" applyFont="1" applyBorder="1" applyAlignment="1">
      <alignment/>
    </xf>
    <xf numFmtId="0" fontId="29" fillId="0" borderId="80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29" fillId="0" borderId="69" xfId="0" applyFont="1" applyBorder="1" applyAlignment="1">
      <alignment/>
    </xf>
    <xf numFmtId="0" fontId="29" fillId="0" borderId="70" xfId="0" applyFont="1" applyBorder="1" applyAlignment="1">
      <alignment horizontal="center"/>
    </xf>
    <xf numFmtId="0" fontId="29" fillId="0" borderId="62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56" xfId="0" applyFont="1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72" xfId="0" applyBorder="1" applyAlignment="1">
      <alignment/>
    </xf>
    <xf numFmtId="0" fontId="0" fillId="0" borderId="62" xfId="0" applyBorder="1" applyAlignment="1">
      <alignment/>
    </xf>
    <xf numFmtId="43" fontId="0" fillId="0" borderId="56" xfId="173" applyFont="1" applyBorder="1" applyAlignment="1">
      <alignment/>
    </xf>
    <xf numFmtId="0" fontId="0" fillId="0" borderId="56" xfId="0" applyBorder="1" applyAlignment="1">
      <alignment/>
    </xf>
    <xf numFmtId="0" fontId="0" fillId="0" borderId="64" xfId="0" applyBorder="1" applyAlignment="1">
      <alignment/>
    </xf>
    <xf numFmtId="0" fontId="0" fillId="0" borderId="78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1" fillId="0" borderId="0" xfId="0" applyFont="1" applyBorder="1" applyAlignment="1">
      <alignment/>
    </xf>
    <xf numFmtId="0" fontId="62" fillId="0" borderId="50" xfId="0" applyFont="1" applyBorder="1" applyAlignment="1">
      <alignment/>
    </xf>
    <xf numFmtId="0" fontId="0" fillId="0" borderId="6" xfId="0" applyBorder="1" applyAlignment="1">
      <alignment/>
    </xf>
    <xf numFmtId="0" fontId="0" fillId="0" borderId="50" xfId="0" applyBorder="1" applyAlignment="1">
      <alignment/>
    </xf>
    <xf numFmtId="0" fontId="29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169" fontId="6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50" xfId="0" applyFont="1" applyBorder="1" applyAlignment="1">
      <alignment/>
    </xf>
    <xf numFmtId="10" fontId="0" fillId="0" borderId="50" xfId="0" applyNumberFormat="1" applyBorder="1" applyAlignment="1">
      <alignment horizontal="right"/>
    </xf>
    <xf numFmtId="169" fontId="0" fillId="0" borderId="50" xfId="0" applyNumberFormat="1" applyBorder="1" applyAlignment="1">
      <alignment/>
    </xf>
    <xf numFmtId="0" fontId="63" fillId="0" borderId="0" xfId="0" applyFont="1" applyAlignment="1">
      <alignment/>
    </xf>
    <xf numFmtId="0" fontId="2" fillId="0" borderId="0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82" xfId="0" applyNumberFormat="1" applyBorder="1" applyAlignment="1">
      <alignment/>
    </xf>
    <xf numFmtId="169" fontId="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5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4" fontId="0" fillId="0" borderId="50" xfId="254" applyFont="1" applyBorder="1" applyAlignment="1">
      <alignment/>
    </xf>
    <xf numFmtId="169" fontId="0" fillId="0" borderId="6" xfId="0" applyNumberFormat="1" applyBorder="1" applyAlignment="1">
      <alignment/>
    </xf>
    <xf numFmtId="1" fontId="86" fillId="0" borderId="83" xfId="0" applyNumberFormat="1" applyFon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0" fontId="8" fillId="0" borderId="0" xfId="0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Continuous"/>
      <protection locked="0"/>
    </xf>
    <xf numFmtId="164" fontId="11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Continuous"/>
      <protection locked="0"/>
    </xf>
    <xf numFmtId="164" fontId="3" fillId="0" borderId="0" xfId="0" applyNumberFormat="1" applyFont="1" applyAlignment="1" applyProtection="1">
      <alignment/>
      <protection locked="0"/>
    </xf>
    <xf numFmtId="49" fontId="9" fillId="0" borderId="25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/>
      <protection locked="0"/>
    </xf>
    <xf numFmtId="0" fontId="8" fillId="0" borderId="84" xfId="0" applyFont="1" applyBorder="1" applyAlignment="1" applyProtection="1">
      <alignment horizontal="centerContinuous"/>
      <protection locked="0"/>
    </xf>
    <xf numFmtId="0" fontId="4" fillId="0" borderId="84" xfId="0" applyFont="1" applyBorder="1" applyAlignment="1" applyProtection="1">
      <alignment horizontal="center"/>
      <protection locked="0"/>
    </xf>
    <xf numFmtId="0" fontId="8" fillId="0" borderId="85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5" fontId="8" fillId="0" borderId="27" xfId="0" applyNumberFormat="1" applyFont="1" applyBorder="1" applyAlignment="1" applyProtection="1">
      <alignment horizontal="center"/>
      <protection locked="0"/>
    </xf>
    <xf numFmtId="0" fontId="4" fillId="0" borderId="85" xfId="0" applyFont="1" applyBorder="1" applyAlignment="1" applyProtection="1">
      <alignment horizontal="center"/>
      <protection locked="0"/>
    </xf>
    <xf numFmtId="0" fontId="4" fillId="0" borderId="86" xfId="0" applyFont="1" applyBorder="1" applyAlignment="1" applyProtection="1">
      <alignment horizontal="center"/>
      <protection locked="0"/>
    </xf>
    <xf numFmtId="10" fontId="0" fillId="0" borderId="26" xfId="0" applyNumberFormat="1" applyBorder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0" fontId="4" fillId="0" borderId="26" xfId="0" applyNumberFormat="1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/>
      <protection locked="0"/>
    </xf>
    <xf numFmtId="10" fontId="0" fillId="0" borderId="33" xfId="0" applyNumberFormat="1" applyBorder="1" applyAlignment="1" applyProtection="1">
      <alignment horizontal="fill"/>
      <protection locked="0"/>
    </xf>
    <xf numFmtId="5" fontId="0" fillId="0" borderId="0" xfId="0" applyNumberFormat="1" applyAlignment="1" applyProtection="1">
      <alignment horizontal="center"/>
      <protection locked="0"/>
    </xf>
    <xf numFmtId="10" fontId="0" fillId="0" borderId="26" xfId="0" applyNumberForma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0" fontId="0" fillId="0" borderId="8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1" fillId="0" borderId="0" xfId="0" applyFont="1" applyAlignment="1" applyProtection="1">
      <alignment horizontal="centerContinuous"/>
      <protection locked="0"/>
    </xf>
    <xf numFmtId="10" fontId="0" fillId="0" borderId="0" xfId="0" applyNumberForma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87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/>
      <protection locked="0"/>
    </xf>
    <xf numFmtId="10" fontId="0" fillId="0" borderId="26" xfId="0" applyNumberFormat="1" applyBorder="1" applyAlignment="1" applyProtection="1">
      <alignment horizontal="fill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88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7" fontId="4" fillId="0" borderId="34" xfId="0" applyNumberFormat="1" applyFont="1" applyBorder="1" applyAlignment="1" applyProtection="1">
      <alignment/>
      <protection locked="0"/>
    </xf>
    <xf numFmtId="10" fontId="4" fillId="0" borderId="34" xfId="0" applyNumberFormat="1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8" fillId="0" borderId="89" xfId="0" applyFont="1" applyBorder="1" applyAlignment="1" applyProtection="1">
      <alignment horizontal="center"/>
      <protection locked="0"/>
    </xf>
    <xf numFmtId="0" fontId="8" fillId="0" borderId="90" xfId="0" applyFont="1" applyBorder="1" applyAlignment="1" applyProtection="1">
      <alignment horizontal="center"/>
      <protection locked="0"/>
    </xf>
    <xf numFmtId="0" fontId="8" fillId="0" borderId="91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164" fontId="9" fillId="0" borderId="27" xfId="0" applyNumberFormat="1" applyFont="1" applyBorder="1" applyAlignment="1" applyProtection="1">
      <alignment horizontal="left"/>
      <protection/>
    </xf>
    <xf numFmtId="0" fontId="0" fillId="0" borderId="27" xfId="0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 locked="0"/>
    </xf>
    <xf numFmtId="0" fontId="8" fillId="0" borderId="92" xfId="0" applyFont="1" applyBorder="1" applyAlignment="1" applyProtection="1">
      <alignment horizontal="center"/>
      <protection locked="0"/>
    </xf>
    <xf numFmtId="0" fontId="8" fillId="0" borderId="93" xfId="0" applyFont="1" applyBorder="1" applyAlignment="1" applyProtection="1">
      <alignment horizontal="center"/>
      <protection locked="0"/>
    </xf>
    <xf numFmtId="0" fontId="8" fillId="0" borderId="94" xfId="0" applyFont="1" applyBorder="1" applyAlignment="1" applyProtection="1">
      <alignment horizontal="center"/>
      <protection locked="0"/>
    </xf>
    <xf numFmtId="0" fontId="8" fillId="0" borderId="95" xfId="0" applyFont="1" applyBorder="1" applyAlignment="1" applyProtection="1">
      <alignment horizontal="center"/>
      <protection locked="0"/>
    </xf>
    <xf numFmtId="0" fontId="8" fillId="0" borderId="96" xfId="0" applyFont="1" applyBorder="1" applyAlignment="1" applyProtection="1">
      <alignment horizontal="center"/>
      <protection locked="0"/>
    </xf>
    <xf numFmtId="0" fontId="8" fillId="0" borderId="0" xfId="1311" applyFont="1" applyAlignment="1" applyProtection="1">
      <alignment horizontal="center"/>
      <protection locked="0"/>
    </xf>
    <xf numFmtId="0" fontId="8" fillId="0" borderId="53" xfId="131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131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205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4 2" xfId="20"/>
    <cellStyle name="20% - Accent2" xfId="21"/>
    <cellStyle name="20% - Accent2 2" xfId="22"/>
    <cellStyle name="20% - Accent2 2 2" xfId="23"/>
    <cellStyle name="20% - Accent2 2 3" xfId="24"/>
    <cellStyle name="20% - Accent2 2 4" xfId="25"/>
    <cellStyle name="20% - Accent2 2 4 2" xfId="26"/>
    <cellStyle name="20% - Accent3" xfId="27"/>
    <cellStyle name="20% - Accent3 2" xfId="28"/>
    <cellStyle name="20% - Accent3 2 2" xfId="29"/>
    <cellStyle name="20% - Accent3 2 3" xfId="30"/>
    <cellStyle name="20% - Accent3 2 4" xfId="31"/>
    <cellStyle name="20% - Accent3 2 4 2" xfId="32"/>
    <cellStyle name="20% - Accent4" xfId="33"/>
    <cellStyle name="20% - Accent4 2" xfId="34"/>
    <cellStyle name="20% - Accent4 2 2" xfId="35"/>
    <cellStyle name="20% - Accent4 2 3" xfId="36"/>
    <cellStyle name="20% - Accent4 2 4" xfId="37"/>
    <cellStyle name="20% - Accent4 2 4 2" xfId="38"/>
    <cellStyle name="20% - Accent5" xfId="39"/>
    <cellStyle name="20% - Accent5 2" xfId="40"/>
    <cellStyle name="20% - Accent5 2 2" xfId="41"/>
    <cellStyle name="20% - Accent5 2 3" xfId="42"/>
    <cellStyle name="20% - Accent5 2 4" xfId="43"/>
    <cellStyle name="20% - Accent5 2 4 2" xfId="44"/>
    <cellStyle name="20% - Accent6" xfId="45"/>
    <cellStyle name="20% - Accent6 2" xfId="46"/>
    <cellStyle name="20% - Accent6 2 2" xfId="47"/>
    <cellStyle name="20% - Accent6 2 3" xfId="48"/>
    <cellStyle name="20% - Accent6 2 4" xfId="49"/>
    <cellStyle name="20% - Accent6 2 4 2" xfId="50"/>
    <cellStyle name="40% - Accent1" xfId="51"/>
    <cellStyle name="40% - Accent1 2" xfId="52"/>
    <cellStyle name="40% - Accent1 2 2" xfId="53"/>
    <cellStyle name="40% - Accent1 2 3" xfId="54"/>
    <cellStyle name="40% - Accent1 2 4" xfId="55"/>
    <cellStyle name="40% - Accent1 2 4 2" xfId="56"/>
    <cellStyle name="40% - Accent2" xfId="57"/>
    <cellStyle name="40% - Accent2 2" xfId="58"/>
    <cellStyle name="40% - Accent2 2 2" xfId="59"/>
    <cellStyle name="40% - Accent2 2 3" xfId="60"/>
    <cellStyle name="40% - Accent2 2 4" xfId="61"/>
    <cellStyle name="40% - Accent2 2 4 2" xfId="62"/>
    <cellStyle name="40% - Accent3" xfId="63"/>
    <cellStyle name="40% - Accent3 2" xfId="64"/>
    <cellStyle name="40% - Accent3 2 2" xfId="65"/>
    <cellStyle name="40% - Accent3 2 3" xfId="66"/>
    <cellStyle name="40% - Accent3 2 4" xfId="67"/>
    <cellStyle name="40% - Accent3 2 4 2" xfId="68"/>
    <cellStyle name="40% - Accent4" xfId="69"/>
    <cellStyle name="40% - Accent4 2" xfId="70"/>
    <cellStyle name="40% - Accent4 2 2" xfId="71"/>
    <cellStyle name="40% - Accent4 2 3" xfId="72"/>
    <cellStyle name="40% - Accent4 2 4" xfId="73"/>
    <cellStyle name="40% - Accent4 2 4 2" xfId="74"/>
    <cellStyle name="40% - Accent5" xfId="75"/>
    <cellStyle name="40% - Accent5 2" xfId="76"/>
    <cellStyle name="40% - Accent5 2 2" xfId="77"/>
    <cellStyle name="40% - Accent5 2 3" xfId="78"/>
    <cellStyle name="40% - Accent5 2 4" xfId="79"/>
    <cellStyle name="40% - Accent5 2 4 2" xfId="80"/>
    <cellStyle name="40% - Accent6" xfId="81"/>
    <cellStyle name="40% - Accent6 2" xfId="82"/>
    <cellStyle name="40% - Accent6 2 2" xfId="83"/>
    <cellStyle name="40% - Accent6 2 3" xfId="84"/>
    <cellStyle name="40% - Accent6 2 4" xfId="85"/>
    <cellStyle name="40% - Accent6 2 4 2" xfId="86"/>
    <cellStyle name="60% - Accent1" xfId="87"/>
    <cellStyle name="60% - Accent1 2" xfId="88"/>
    <cellStyle name="60% - Accent1 2 2" xfId="89"/>
    <cellStyle name="60% - Accent1 2 3" xfId="90"/>
    <cellStyle name="60% - Accent1 2 4" xfId="91"/>
    <cellStyle name="60% - Accent2" xfId="92"/>
    <cellStyle name="60% - Accent2 2" xfId="93"/>
    <cellStyle name="60% - Accent2 2 2" xfId="94"/>
    <cellStyle name="60% - Accent2 2 3" xfId="95"/>
    <cellStyle name="60% - Accent2 2 4" xfId="96"/>
    <cellStyle name="60% - Accent3" xfId="97"/>
    <cellStyle name="60% - Accent3 2" xfId="98"/>
    <cellStyle name="60% - Accent3 2 2" xfId="99"/>
    <cellStyle name="60% - Accent3 2 3" xfId="100"/>
    <cellStyle name="60% - Accent3 2 4" xfId="101"/>
    <cellStyle name="60% - Accent4" xfId="102"/>
    <cellStyle name="60% - Accent4 2" xfId="103"/>
    <cellStyle name="60% - Accent4 2 2" xfId="104"/>
    <cellStyle name="60% - Accent4 2 3" xfId="105"/>
    <cellStyle name="60% - Accent4 2 4" xfId="106"/>
    <cellStyle name="60% - Accent5" xfId="107"/>
    <cellStyle name="60% - Accent5 2" xfId="108"/>
    <cellStyle name="60% - Accent5 2 2" xfId="109"/>
    <cellStyle name="60% - Accent5 2 3" xfId="110"/>
    <cellStyle name="60% - Accent5 2 4" xfId="111"/>
    <cellStyle name="60% - Accent6" xfId="112"/>
    <cellStyle name="60% - Accent6 2" xfId="113"/>
    <cellStyle name="60% - Accent6 2 2" xfId="114"/>
    <cellStyle name="60% - Accent6 2 3" xfId="115"/>
    <cellStyle name="60% - Accent6 2 4" xfId="116"/>
    <cellStyle name="Accent1" xfId="117"/>
    <cellStyle name="Accent1 2" xfId="118"/>
    <cellStyle name="Accent1 2 2" xfId="119"/>
    <cellStyle name="Accent1 2 3" xfId="120"/>
    <cellStyle name="Accent1 2 4" xfId="121"/>
    <cellStyle name="Accent2" xfId="122"/>
    <cellStyle name="Accent2 2" xfId="123"/>
    <cellStyle name="Accent2 2 2" xfId="124"/>
    <cellStyle name="Accent2 2 3" xfId="125"/>
    <cellStyle name="Accent2 2 4" xfId="126"/>
    <cellStyle name="Accent3" xfId="127"/>
    <cellStyle name="Accent3 2" xfId="128"/>
    <cellStyle name="Accent3 2 2" xfId="129"/>
    <cellStyle name="Accent3 2 3" xfId="130"/>
    <cellStyle name="Accent3 2 4" xfId="131"/>
    <cellStyle name="Accent4" xfId="132"/>
    <cellStyle name="Accent4 2" xfId="133"/>
    <cellStyle name="Accent4 2 2" xfId="134"/>
    <cellStyle name="Accent4 2 3" xfId="135"/>
    <cellStyle name="Accent4 2 4" xfId="136"/>
    <cellStyle name="Accent5" xfId="137"/>
    <cellStyle name="Accent5 2" xfId="138"/>
    <cellStyle name="Accent5 2 2" xfId="139"/>
    <cellStyle name="Accent5 2 3" xfId="140"/>
    <cellStyle name="Accent5 2 4" xfId="141"/>
    <cellStyle name="Accent6" xfId="142"/>
    <cellStyle name="Accent6 2" xfId="143"/>
    <cellStyle name="Accent6 2 2" xfId="144"/>
    <cellStyle name="Accent6 2 3" xfId="145"/>
    <cellStyle name="Accent6 2 4" xfId="146"/>
    <cellStyle name="args.style" xfId="147"/>
    <cellStyle name="Bad" xfId="148"/>
    <cellStyle name="Bad 2" xfId="149"/>
    <cellStyle name="Bad 2 2" xfId="150"/>
    <cellStyle name="Bad 2 3" xfId="151"/>
    <cellStyle name="Bad 2 4" xfId="152"/>
    <cellStyle name="Calc Currency (0)" xfId="153"/>
    <cellStyle name="Calculation" xfId="154"/>
    <cellStyle name="Calculation 2" xfId="155"/>
    <cellStyle name="Calculation 2 2" xfId="156"/>
    <cellStyle name="Calculation 2 3" xfId="157"/>
    <cellStyle name="Calculation 2 4" xfId="158"/>
    <cellStyle name="Check Cell" xfId="159"/>
    <cellStyle name="Check Cell 2" xfId="160"/>
    <cellStyle name="Check Cell 2 2" xfId="161"/>
    <cellStyle name="Check Cell 2 3" xfId="162"/>
    <cellStyle name="Check Cell 2 4" xfId="163"/>
    <cellStyle name="Comma" xfId="164"/>
    <cellStyle name="Comma [0]" xfId="165"/>
    <cellStyle name="Comma 10" xfId="166"/>
    <cellStyle name="Comma 10 2" xfId="167"/>
    <cellStyle name="Comma 10 3" xfId="168"/>
    <cellStyle name="Comma 10 4" xfId="169"/>
    <cellStyle name="Comma 11" xfId="170"/>
    <cellStyle name="Comma 11 2" xfId="171"/>
    <cellStyle name="Comma 12" xfId="172"/>
    <cellStyle name="Comma 2" xfId="173"/>
    <cellStyle name="Comma 2 2" xfId="174"/>
    <cellStyle name="Comma 2 2 2" xfId="175"/>
    <cellStyle name="Comma 2 2 3" xfId="176"/>
    <cellStyle name="Comma 2 2 3 2" xfId="177"/>
    <cellStyle name="Comma 2 3" xfId="178"/>
    <cellStyle name="Comma 3" xfId="179"/>
    <cellStyle name="Comma 3 2" xfId="180"/>
    <cellStyle name="Comma 3 2 2" xfId="181"/>
    <cellStyle name="Comma 3 3" xfId="182"/>
    <cellStyle name="Comma 3 4" xfId="183"/>
    <cellStyle name="Comma 4" xfId="184"/>
    <cellStyle name="Comma 4 2" xfId="185"/>
    <cellStyle name="Comma 4 2 2" xfId="186"/>
    <cellStyle name="Comma 4 2 3" xfId="187"/>
    <cellStyle name="Comma 4 2 3 2" xfId="188"/>
    <cellStyle name="Comma 4 2 4" xfId="189"/>
    <cellStyle name="Comma 4 2 4 2" xfId="190"/>
    <cellStyle name="Comma 4 3" xfId="191"/>
    <cellStyle name="Comma 4 3 2" xfId="192"/>
    <cellStyle name="Comma 4 3 3" xfId="193"/>
    <cellStyle name="Comma 4 3 3 2" xfId="194"/>
    <cellStyle name="Comma 4 3 4" xfId="195"/>
    <cellStyle name="Comma 4 3 4 2" xfId="196"/>
    <cellStyle name="Comma 4 3 4 3" xfId="197"/>
    <cellStyle name="Comma 4 3 4 3 2" xfId="198"/>
    <cellStyle name="Comma 4 3 5" xfId="199"/>
    <cellStyle name="Comma 4 3 5 2" xfId="200"/>
    <cellStyle name="Comma 4 3 5 3" xfId="201"/>
    <cellStyle name="Comma 4 3 6" xfId="202"/>
    <cellStyle name="Comma 4 3 6 2" xfId="203"/>
    <cellStyle name="Comma 4 3 6 3" xfId="204"/>
    <cellStyle name="Comma 4 3 6 3 2" xfId="205"/>
    <cellStyle name="Comma 4 4" xfId="206"/>
    <cellStyle name="Comma 4 4 2" xfId="207"/>
    <cellStyle name="Comma 4 4 3" xfId="208"/>
    <cellStyle name="Comma 5" xfId="209"/>
    <cellStyle name="Comma 5 2" xfId="210"/>
    <cellStyle name="Comma 5 3" xfId="211"/>
    <cellStyle name="Comma 5 3 2" xfId="212"/>
    <cellStyle name="Comma 5 3 3" xfId="213"/>
    <cellStyle name="Comma 5 3 3 2" xfId="214"/>
    <cellStyle name="Comma 5 4" xfId="215"/>
    <cellStyle name="Comma 5 4 2" xfId="216"/>
    <cellStyle name="Comma 5 5" xfId="217"/>
    <cellStyle name="Comma 5 5 2" xfId="218"/>
    <cellStyle name="Comma 5 5 3" xfId="219"/>
    <cellStyle name="Comma 5 5 3 2" xfId="220"/>
    <cellStyle name="Comma 5 6" xfId="221"/>
    <cellStyle name="Comma 5 6 2" xfId="222"/>
    <cellStyle name="Comma 5 6 3" xfId="223"/>
    <cellStyle name="Comma 5 7" xfId="224"/>
    <cellStyle name="Comma 5 7 2" xfId="225"/>
    <cellStyle name="Comma 5 7 3" xfId="226"/>
    <cellStyle name="Comma 5 7 3 2" xfId="227"/>
    <cellStyle name="Comma 6" xfId="228"/>
    <cellStyle name="Comma 6 2" xfId="229"/>
    <cellStyle name="Comma 6 2 2" xfId="230"/>
    <cellStyle name="Comma 6 2 2 2" xfId="231"/>
    <cellStyle name="Comma 6 2 2 3" xfId="232"/>
    <cellStyle name="Comma 6 2 3" xfId="233"/>
    <cellStyle name="Comma 6 2 4" xfId="234"/>
    <cellStyle name="Comma 6 3" xfId="235"/>
    <cellStyle name="Comma 6 4" xfId="236"/>
    <cellStyle name="Comma 6 4 2" xfId="237"/>
    <cellStyle name="Comma 7" xfId="238"/>
    <cellStyle name="Comma 7 2" xfId="239"/>
    <cellStyle name="Comma 7 2 2" xfId="240"/>
    <cellStyle name="Comma 7 2 3" xfId="241"/>
    <cellStyle name="Comma 7 3" xfId="242"/>
    <cellStyle name="Comma 7 3 2" xfId="243"/>
    <cellStyle name="Comma 7 4" xfId="244"/>
    <cellStyle name="Comma 8" xfId="245"/>
    <cellStyle name="Comma 8 2" xfId="246"/>
    <cellStyle name="Comma 8 3" xfId="247"/>
    <cellStyle name="Comma 9" xfId="248"/>
    <cellStyle name="Comma 9 2" xfId="249"/>
    <cellStyle name="Comma 9 2 2" xfId="250"/>
    <cellStyle name="Comma 9 3" xfId="251"/>
    <cellStyle name="Copied" xfId="252"/>
    <cellStyle name="COST1" xfId="253"/>
    <cellStyle name="Currency" xfId="254"/>
    <cellStyle name="Currency [0]" xfId="255"/>
    <cellStyle name="Currency 2" xfId="256"/>
    <cellStyle name="Currency 2 2" xfId="257"/>
    <cellStyle name="Currency 2 2 2" xfId="258"/>
    <cellStyle name="Currency 2 3" xfId="259"/>
    <cellStyle name="Currency 2 3 2" xfId="260"/>
    <cellStyle name="Currency 2 4" xfId="261"/>
    <cellStyle name="Currency 3" xfId="262"/>
    <cellStyle name="Currency 3 2" xfId="263"/>
    <cellStyle name="Currency 4" xfId="264"/>
    <cellStyle name="Currency 4 2" xfId="265"/>
    <cellStyle name="Currency 4 2 2" xfId="266"/>
    <cellStyle name="Currency 4 2 3" xfId="267"/>
    <cellStyle name="Currency 4 2 3 2" xfId="268"/>
    <cellStyle name="Currency 4 2 4" xfId="269"/>
    <cellStyle name="Currency 4 2 4 2" xfId="270"/>
    <cellStyle name="Currency 4 3" xfId="271"/>
    <cellStyle name="Currency 4 3 2" xfId="272"/>
    <cellStyle name="Currency 4 4" xfId="273"/>
    <cellStyle name="Currency 4 4 2" xfId="274"/>
    <cellStyle name="Currency 4 4 3" xfId="275"/>
    <cellStyle name="Currency 4 4 3 2" xfId="276"/>
    <cellStyle name="Currency 4 5" xfId="277"/>
    <cellStyle name="Currency 4 5 2" xfId="278"/>
    <cellStyle name="Currency 4 5 3" xfId="279"/>
    <cellStyle name="Currency 4 6" xfId="280"/>
    <cellStyle name="Currency 4 6 2" xfId="281"/>
    <cellStyle name="Currency 4 6 3" xfId="282"/>
    <cellStyle name="Currency 4 6 3 2" xfId="283"/>
    <cellStyle name="Currency 5" xfId="284"/>
    <cellStyle name="Currency 5 2" xfId="285"/>
    <cellStyle name="Currency 6" xfId="286"/>
    <cellStyle name="Currency 6 2" xfId="287"/>
    <cellStyle name="Currency 6 2 2" xfId="288"/>
    <cellStyle name="Currency 6 3" xfId="289"/>
    <cellStyle name="Currency 6 4" xfId="290"/>
    <cellStyle name="Currency 6 4 2" xfId="291"/>
    <cellStyle name="Currency 6 4 3" xfId="292"/>
    <cellStyle name="Currency 7" xfId="293"/>
    <cellStyle name="Currency 7 2" xfId="294"/>
    <cellStyle name="Currency 7 2 2" xfId="295"/>
    <cellStyle name="Currency 7 2 3" xfId="296"/>
    <cellStyle name="Currency 8" xfId="297"/>
    <cellStyle name="Currency 8 2" xfId="298"/>
    <cellStyle name="Currency 9" xfId="299"/>
    <cellStyle name="Currency 9 2" xfId="300"/>
    <cellStyle name="Entered" xfId="301"/>
    <cellStyle name="Explanatory Text" xfId="302"/>
    <cellStyle name="Explanatory Text 2" xfId="303"/>
    <cellStyle name="Explanatory Text 2 2" xfId="304"/>
    <cellStyle name="Explanatory Text 2 3" xfId="305"/>
    <cellStyle name="Explanatory Text 2 4" xfId="306"/>
    <cellStyle name="Good" xfId="307"/>
    <cellStyle name="Good 2" xfId="308"/>
    <cellStyle name="Good 2 2" xfId="309"/>
    <cellStyle name="Good 2 3" xfId="310"/>
    <cellStyle name="Good 2 4" xfId="311"/>
    <cellStyle name="Grey" xfId="312"/>
    <cellStyle name="Header1" xfId="313"/>
    <cellStyle name="Header2" xfId="314"/>
    <cellStyle name="Heading 1" xfId="315"/>
    <cellStyle name="Heading 1 2" xfId="316"/>
    <cellStyle name="Heading 1 2 2" xfId="317"/>
    <cellStyle name="Heading 1 2 3" xfId="318"/>
    <cellStyle name="Heading 1 2 4" xfId="319"/>
    <cellStyle name="Heading 2" xfId="320"/>
    <cellStyle name="Heading 2 2" xfId="321"/>
    <cellStyle name="Heading 2 2 2" xfId="322"/>
    <cellStyle name="Heading 2 2 3" xfId="323"/>
    <cellStyle name="Heading 2 2 4" xfId="324"/>
    <cellStyle name="Heading 3" xfId="325"/>
    <cellStyle name="Heading 3 2" xfId="326"/>
    <cellStyle name="Heading 3 2 2" xfId="327"/>
    <cellStyle name="Heading 3 2 3" xfId="328"/>
    <cellStyle name="Heading 3 2 4" xfId="329"/>
    <cellStyle name="Heading 4" xfId="330"/>
    <cellStyle name="Heading 4 2" xfId="331"/>
    <cellStyle name="Heading 4 2 2" xfId="332"/>
    <cellStyle name="Heading 4 2 3" xfId="333"/>
    <cellStyle name="Heading 4 2 4" xfId="334"/>
    <cellStyle name="Hyperlink" xfId="335"/>
    <cellStyle name="Hyperlink 2" xfId="336"/>
    <cellStyle name="Hyperlink 3" xfId="337"/>
    <cellStyle name="Input" xfId="338"/>
    <cellStyle name="Input [yellow]" xfId="339"/>
    <cellStyle name="Input 2" xfId="340"/>
    <cellStyle name="Input 2 2" xfId="341"/>
    <cellStyle name="Input 2 3" xfId="342"/>
    <cellStyle name="Input 2 4" xfId="343"/>
    <cellStyle name="Input Cells" xfId="344"/>
    <cellStyle name="Ivan" xfId="345"/>
    <cellStyle name="Linked Cell" xfId="346"/>
    <cellStyle name="Linked Cell 2" xfId="347"/>
    <cellStyle name="Linked Cell 2 2" xfId="348"/>
    <cellStyle name="Linked Cell 2 3" xfId="349"/>
    <cellStyle name="Linked Cell 2 4" xfId="350"/>
    <cellStyle name="Linked Cells" xfId="351"/>
    <cellStyle name="Milliers [0]_!!!GO" xfId="352"/>
    <cellStyle name="Milliers_!!!GO" xfId="353"/>
    <cellStyle name="Monétaire [0]_!!!GO" xfId="354"/>
    <cellStyle name="Monétaire_!!!GO" xfId="355"/>
    <cellStyle name="Neutral" xfId="356"/>
    <cellStyle name="Neutral 2" xfId="357"/>
    <cellStyle name="Neutral 2 2" xfId="358"/>
    <cellStyle name="Neutral 2 3" xfId="359"/>
    <cellStyle name="Neutral 2 4" xfId="360"/>
    <cellStyle name="Normal - Style1" xfId="361"/>
    <cellStyle name="Normal 10" xfId="362"/>
    <cellStyle name="Normal 100" xfId="363"/>
    <cellStyle name="Normal 100 2" xfId="364"/>
    <cellStyle name="Normal 100 3" xfId="365"/>
    <cellStyle name="Normal 100 4" xfId="366"/>
    <cellStyle name="Normal 101" xfId="367"/>
    <cellStyle name="Normal 101 2" xfId="368"/>
    <cellStyle name="Normal 101 3" xfId="369"/>
    <cellStyle name="Normal 101 4" xfId="370"/>
    <cellStyle name="Normal 102" xfId="371"/>
    <cellStyle name="Normal 102 2" xfId="372"/>
    <cellStyle name="Normal 102 3" xfId="373"/>
    <cellStyle name="Normal 102 4" xfId="374"/>
    <cellStyle name="Normal 103" xfId="375"/>
    <cellStyle name="Normal 103 2" xfId="376"/>
    <cellStyle name="Normal 103 3" xfId="377"/>
    <cellStyle name="Normal 103 4" xfId="378"/>
    <cellStyle name="Normal 104" xfId="379"/>
    <cellStyle name="Normal 104 2" xfId="380"/>
    <cellStyle name="Normal 104 3" xfId="381"/>
    <cellStyle name="Normal 105" xfId="382"/>
    <cellStyle name="Normal 105 2" xfId="383"/>
    <cellStyle name="Normal 105 3" xfId="384"/>
    <cellStyle name="Normal 106" xfId="385"/>
    <cellStyle name="Normal 106 2" xfId="386"/>
    <cellStyle name="Normal 106 3" xfId="387"/>
    <cellStyle name="Normal 107" xfId="388"/>
    <cellStyle name="Normal 107 2" xfId="389"/>
    <cellStyle name="Normal 107 3" xfId="390"/>
    <cellStyle name="Normal 107 4" xfId="391"/>
    <cellStyle name="Normal 108" xfId="392"/>
    <cellStyle name="Normal 108 2" xfId="393"/>
    <cellStyle name="Normal 108 3" xfId="394"/>
    <cellStyle name="Normal 108 4" xfId="395"/>
    <cellStyle name="Normal 109" xfId="396"/>
    <cellStyle name="Normal 109 2" xfId="397"/>
    <cellStyle name="Normal 109 3" xfId="398"/>
    <cellStyle name="Normal 11" xfId="399"/>
    <cellStyle name="Normal 110" xfId="400"/>
    <cellStyle name="Normal 110 2" xfId="401"/>
    <cellStyle name="Normal 110 3" xfId="402"/>
    <cellStyle name="Normal 111" xfId="403"/>
    <cellStyle name="Normal 111 2" xfId="404"/>
    <cellStyle name="Normal 111 3" xfId="405"/>
    <cellStyle name="Normal 112" xfId="406"/>
    <cellStyle name="Normal 112 2" xfId="407"/>
    <cellStyle name="Normal 112 2 2" xfId="408"/>
    <cellStyle name="Normal 112 3" xfId="409"/>
    <cellStyle name="Normal 113" xfId="410"/>
    <cellStyle name="Normal 113 2" xfId="411"/>
    <cellStyle name="Normal 113 2 2" xfId="412"/>
    <cellStyle name="Normal 113 3" xfId="413"/>
    <cellStyle name="Normal 114" xfId="414"/>
    <cellStyle name="Normal 114 2" xfId="415"/>
    <cellStyle name="Normal 114 3" xfId="416"/>
    <cellStyle name="Normal 115" xfId="417"/>
    <cellStyle name="Normal 115 2" xfId="418"/>
    <cellStyle name="Normal 115 3" xfId="419"/>
    <cellStyle name="Normal 116" xfId="420"/>
    <cellStyle name="Normal 116 2" xfId="421"/>
    <cellStyle name="Normal 116 3" xfId="422"/>
    <cellStyle name="Normal 117" xfId="423"/>
    <cellStyle name="Normal 117 2" xfId="424"/>
    <cellStyle name="Normal 117 3" xfId="425"/>
    <cellStyle name="Normal 118" xfId="426"/>
    <cellStyle name="Normal 118 2" xfId="427"/>
    <cellStyle name="Normal 118 3" xfId="428"/>
    <cellStyle name="Normal 119" xfId="429"/>
    <cellStyle name="Normal 119 2" xfId="430"/>
    <cellStyle name="Normal 119 3" xfId="431"/>
    <cellStyle name="Normal 12" xfId="432"/>
    <cellStyle name="Normal 120" xfId="433"/>
    <cellStyle name="Normal 120 2" xfId="434"/>
    <cellStyle name="Normal 120 3" xfId="435"/>
    <cellStyle name="Normal 121" xfId="436"/>
    <cellStyle name="Normal 121 2" xfId="437"/>
    <cellStyle name="Normal 121 3" xfId="438"/>
    <cellStyle name="Normal 122" xfId="439"/>
    <cellStyle name="Normal 122 2" xfId="440"/>
    <cellStyle name="Normal 122 3" xfId="441"/>
    <cellStyle name="Normal 123" xfId="442"/>
    <cellStyle name="Normal 123 2" xfId="443"/>
    <cellStyle name="Normal 123 3" xfId="444"/>
    <cellStyle name="Normal 124" xfId="445"/>
    <cellStyle name="Normal 124 2" xfId="446"/>
    <cellStyle name="Normal 124 3" xfId="447"/>
    <cellStyle name="Normal 125" xfId="448"/>
    <cellStyle name="Normal 125 2" xfId="449"/>
    <cellStyle name="Normal 125 3" xfId="450"/>
    <cellStyle name="Normal 126" xfId="451"/>
    <cellStyle name="Normal 126 2" xfId="452"/>
    <cellStyle name="Normal 126 3" xfId="453"/>
    <cellStyle name="Normal 127" xfId="454"/>
    <cellStyle name="Normal 127 2" xfId="455"/>
    <cellStyle name="Normal 127 3" xfId="456"/>
    <cellStyle name="Normal 128" xfId="457"/>
    <cellStyle name="Normal 128 2" xfId="458"/>
    <cellStyle name="Normal 128 3" xfId="459"/>
    <cellStyle name="Normal 129" xfId="460"/>
    <cellStyle name="Normal 129 2" xfId="461"/>
    <cellStyle name="Normal 129 3" xfId="462"/>
    <cellStyle name="Normal 13" xfId="463"/>
    <cellStyle name="Normal 13 2" xfId="464"/>
    <cellStyle name="Normal 13 3" xfId="465"/>
    <cellStyle name="Normal 13 4" xfId="466"/>
    <cellStyle name="Normal 130" xfId="467"/>
    <cellStyle name="Normal 130 2" xfId="468"/>
    <cellStyle name="Normal 130 3" xfId="469"/>
    <cellStyle name="Normal 131" xfId="470"/>
    <cellStyle name="Normal 131 2" xfId="471"/>
    <cellStyle name="Normal 131 3" xfId="472"/>
    <cellStyle name="Normal 132" xfId="473"/>
    <cellStyle name="Normal 132 2" xfId="474"/>
    <cellStyle name="Normal 132 3" xfId="475"/>
    <cellStyle name="Normal 133" xfId="476"/>
    <cellStyle name="Normal 133 2" xfId="477"/>
    <cellStyle name="Normal 133 3" xfId="478"/>
    <cellStyle name="Normal 134" xfId="479"/>
    <cellStyle name="Normal 134 2" xfId="480"/>
    <cellStyle name="Normal 134 3" xfId="481"/>
    <cellStyle name="Normal 135" xfId="482"/>
    <cellStyle name="Normal 135 2" xfId="483"/>
    <cellStyle name="Normal 135 3" xfId="484"/>
    <cellStyle name="Normal 136" xfId="485"/>
    <cellStyle name="Normal 136 2" xfId="486"/>
    <cellStyle name="Normal 136 3" xfId="487"/>
    <cellStyle name="Normal 137" xfId="488"/>
    <cellStyle name="Normal 137 2" xfId="489"/>
    <cellStyle name="Normal 137 3" xfId="490"/>
    <cellStyle name="Normal 138" xfId="491"/>
    <cellStyle name="Normal 138 2" xfId="492"/>
    <cellStyle name="Normal 138 3" xfId="493"/>
    <cellStyle name="Normal 139" xfId="494"/>
    <cellStyle name="Normal 139 2" xfId="495"/>
    <cellStyle name="Normal 139 3" xfId="496"/>
    <cellStyle name="Normal 14" xfId="497"/>
    <cellStyle name="Normal 14 2" xfId="498"/>
    <cellStyle name="Normal 14 3" xfId="499"/>
    <cellStyle name="Normal 14 4" xfId="500"/>
    <cellStyle name="Normal 140" xfId="501"/>
    <cellStyle name="Normal 140 2" xfId="502"/>
    <cellStyle name="Normal 140 3" xfId="503"/>
    <cellStyle name="Normal 141" xfId="504"/>
    <cellStyle name="Normal 141 2" xfId="505"/>
    <cellStyle name="Normal 141 3" xfId="506"/>
    <cellStyle name="Normal 142" xfId="507"/>
    <cellStyle name="Normal 142 2" xfId="508"/>
    <cellStyle name="Normal 142 3" xfId="509"/>
    <cellStyle name="Normal 143" xfId="510"/>
    <cellStyle name="Normal 143 2" xfId="511"/>
    <cellStyle name="Normal 143 3" xfId="512"/>
    <cellStyle name="Normal 144" xfId="513"/>
    <cellStyle name="Normal 144 2" xfId="514"/>
    <cellStyle name="Normal 144 3" xfId="515"/>
    <cellStyle name="Normal 145" xfId="516"/>
    <cellStyle name="Normal 145 2" xfId="517"/>
    <cellStyle name="Normal 145 3" xfId="518"/>
    <cellStyle name="Normal 146" xfId="519"/>
    <cellStyle name="Normal 146 2" xfId="520"/>
    <cellStyle name="Normal 146 3" xfId="521"/>
    <cellStyle name="Normal 147" xfId="522"/>
    <cellStyle name="Normal 147 2" xfId="523"/>
    <cellStyle name="Normal 147 3" xfId="524"/>
    <cellStyle name="Normal 148" xfId="525"/>
    <cellStyle name="Normal 148 2" xfId="526"/>
    <cellStyle name="Normal 148 3" xfId="527"/>
    <cellStyle name="Normal 149" xfId="528"/>
    <cellStyle name="Normal 149 2" xfId="529"/>
    <cellStyle name="Normal 149 3" xfId="530"/>
    <cellStyle name="Normal 15" xfId="531"/>
    <cellStyle name="Normal 15 2" xfId="532"/>
    <cellStyle name="Normal 15 3" xfId="533"/>
    <cellStyle name="Normal 15 4" xfId="534"/>
    <cellStyle name="Normal 150" xfId="535"/>
    <cellStyle name="Normal 150 2" xfId="536"/>
    <cellStyle name="Normal 150 3" xfId="537"/>
    <cellStyle name="Normal 151" xfId="538"/>
    <cellStyle name="Normal 151 2" xfId="539"/>
    <cellStyle name="Normal 151 3" xfId="540"/>
    <cellStyle name="Normal 152" xfId="541"/>
    <cellStyle name="Normal 152 2" xfId="542"/>
    <cellStyle name="Normal 153" xfId="543"/>
    <cellStyle name="Normal 153 2" xfId="544"/>
    <cellStyle name="Normal 154" xfId="545"/>
    <cellStyle name="Normal 154 2" xfId="546"/>
    <cellStyle name="Normal 154 3" xfId="547"/>
    <cellStyle name="Normal 154 4" xfId="548"/>
    <cellStyle name="Normal 155" xfId="549"/>
    <cellStyle name="Normal 155 2" xfId="550"/>
    <cellStyle name="Normal 155 3" xfId="551"/>
    <cellStyle name="Normal 155 4" xfId="552"/>
    <cellStyle name="Normal 156" xfId="553"/>
    <cellStyle name="Normal 156 2" xfId="554"/>
    <cellStyle name="Normal 156 3" xfId="555"/>
    <cellStyle name="Normal 156 4" xfId="556"/>
    <cellStyle name="Normal 157" xfId="557"/>
    <cellStyle name="Normal 157 2" xfId="558"/>
    <cellStyle name="Normal 157 3" xfId="559"/>
    <cellStyle name="Normal 157 4" xfId="560"/>
    <cellStyle name="Normal 158" xfId="561"/>
    <cellStyle name="Normal 158 2" xfId="562"/>
    <cellStyle name="Normal 158 3" xfId="563"/>
    <cellStyle name="Normal 158 4" xfId="564"/>
    <cellStyle name="Normal 159" xfId="565"/>
    <cellStyle name="Normal 159 2" xfId="566"/>
    <cellStyle name="Normal 159 3" xfId="567"/>
    <cellStyle name="Normal 159 4" xfId="568"/>
    <cellStyle name="Normal 16" xfId="569"/>
    <cellStyle name="Normal 16 2" xfId="570"/>
    <cellStyle name="Normal 16 3" xfId="571"/>
    <cellStyle name="Normal 16 4" xfId="572"/>
    <cellStyle name="Normal 160" xfId="573"/>
    <cellStyle name="Normal 160 2" xfId="574"/>
    <cellStyle name="Normal 160 3" xfId="575"/>
    <cellStyle name="Normal 160 4" xfId="576"/>
    <cellStyle name="Normal 161" xfId="577"/>
    <cellStyle name="Normal 161 2" xfId="578"/>
    <cellStyle name="Normal 161 3" xfId="579"/>
    <cellStyle name="Normal 161 4" xfId="580"/>
    <cellStyle name="Normal 162" xfId="581"/>
    <cellStyle name="Normal 162 2" xfId="582"/>
    <cellStyle name="Normal 162 3" xfId="583"/>
    <cellStyle name="Normal 162 4" xfId="584"/>
    <cellStyle name="Normal 163" xfId="585"/>
    <cellStyle name="Normal 163 2" xfId="586"/>
    <cellStyle name="Normal 163 3" xfId="587"/>
    <cellStyle name="Normal 163 4" xfId="588"/>
    <cellStyle name="Normal 164" xfId="589"/>
    <cellStyle name="Normal 164 2" xfId="590"/>
    <cellStyle name="Normal 164 3" xfId="591"/>
    <cellStyle name="Normal 164 4" xfId="592"/>
    <cellStyle name="Normal 165" xfId="593"/>
    <cellStyle name="Normal 165 2" xfId="594"/>
    <cellStyle name="Normal 165 3" xfId="595"/>
    <cellStyle name="Normal 165 4" xfId="596"/>
    <cellStyle name="Normal 166" xfId="597"/>
    <cellStyle name="Normal 166 2" xfId="598"/>
    <cellStyle name="Normal 167" xfId="599"/>
    <cellStyle name="Normal 167 2" xfId="600"/>
    <cellStyle name="Normal 168" xfId="601"/>
    <cellStyle name="Normal 168 2" xfId="602"/>
    <cellStyle name="Normal 169" xfId="603"/>
    <cellStyle name="Normal 169 2" xfId="604"/>
    <cellStyle name="Normal 17" xfId="605"/>
    <cellStyle name="Normal 17 2" xfId="606"/>
    <cellStyle name="Normal 17 3" xfId="607"/>
    <cellStyle name="Normal 170" xfId="608"/>
    <cellStyle name="Normal 170 2" xfId="609"/>
    <cellStyle name="Normal 171" xfId="610"/>
    <cellStyle name="Normal 171 2" xfId="611"/>
    <cellStyle name="Normal 172" xfId="612"/>
    <cellStyle name="Normal 172 2" xfId="613"/>
    <cellStyle name="Normal 173" xfId="614"/>
    <cellStyle name="Normal 173 2" xfId="615"/>
    <cellStyle name="Normal 174" xfId="616"/>
    <cellStyle name="Normal 174 2" xfId="617"/>
    <cellStyle name="Normal 174 3" xfId="618"/>
    <cellStyle name="Normal 175" xfId="619"/>
    <cellStyle name="Normal 175 2" xfId="620"/>
    <cellStyle name="Normal 175 3" xfId="621"/>
    <cellStyle name="Normal 176" xfId="622"/>
    <cellStyle name="Normal 176 2" xfId="623"/>
    <cellStyle name="Normal 176 3" xfId="624"/>
    <cellStyle name="Normal 177" xfId="625"/>
    <cellStyle name="Normal 177 2" xfId="626"/>
    <cellStyle name="Normal 177 3" xfId="627"/>
    <cellStyle name="Normal 178" xfId="628"/>
    <cellStyle name="Normal 178 2" xfId="629"/>
    <cellStyle name="Normal 178 3" xfId="630"/>
    <cellStyle name="Normal 179" xfId="631"/>
    <cellStyle name="Normal 179 2" xfId="632"/>
    <cellStyle name="Normal 179 3" xfId="633"/>
    <cellStyle name="Normal 18" xfId="634"/>
    <cellStyle name="Normal 18 2" xfId="635"/>
    <cellStyle name="Normal 180" xfId="636"/>
    <cellStyle name="Normal 180 2" xfId="637"/>
    <cellStyle name="Normal 180 3" xfId="638"/>
    <cellStyle name="Normal 181" xfId="639"/>
    <cellStyle name="Normal 181 2" xfId="640"/>
    <cellStyle name="Normal 181 3" xfId="641"/>
    <cellStyle name="Normal 182" xfId="642"/>
    <cellStyle name="Normal 182 2" xfId="643"/>
    <cellStyle name="Normal 182 3" xfId="644"/>
    <cellStyle name="Normal 183" xfId="645"/>
    <cellStyle name="Normal 183 2" xfId="646"/>
    <cellStyle name="Normal 183 3" xfId="647"/>
    <cellStyle name="Normal 184" xfId="648"/>
    <cellStyle name="Normal 184 2" xfId="649"/>
    <cellStyle name="Normal 184 3" xfId="650"/>
    <cellStyle name="Normal 185" xfId="651"/>
    <cellStyle name="Normal 185 2" xfId="652"/>
    <cellStyle name="Normal 185 3" xfId="653"/>
    <cellStyle name="Normal 186" xfId="654"/>
    <cellStyle name="Normal 186 2" xfId="655"/>
    <cellStyle name="Normal 186 3" xfId="656"/>
    <cellStyle name="Normal 187" xfId="657"/>
    <cellStyle name="Normal 187 2" xfId="658"/>
    <cellStyle name="Normal 187 3" xfId="659"/>
    <cellStyle name="Normal 188" xfId="660"/>
    <cellStyle name="Normal 188 2" xfId="661"/>
    <cellStyle name="Normal 188 3" xfId="662"/>
    <cellStyle name="Normal 189" xfId="663"/>
    <cellStyle name="Normal 189 2" xfId="664"/>
    <cellStyle name="Normal 189 3" xfId="665"/>
    <cellStyle name="Normal 19" xfId="666"/>
    <cellStyle name="Normal 19 2" xfId="667"/>
    <cellStyle name="Normal 190" xfId="668"/>
    <cellStyle name="Normal 190 2" xfId="669"/>
    <cellStyle name="Normal 190 3" xfId="670"/>
    <cellStyle name="Normal 191" xfId="671"/>
    <cellStyle name="Normal 191 2" xfId="672"/>
    <cellStyle name="Normal 191 3" xfId="673"/>
    <cellStyle name="Normal 192" xfId="674"/>
    <cellStyle name="Normal 192 2" xfId="675"/>
    <cellStyle name="Normal 192 3" xfId="676"/>
    <cellStyle name="Normal 193" xfId="677"/>
    <cellStyle name="Normal 193 2" xfId="678"/>
    <cellStyle name="Normal 193 3" xfId="679"/>
    <cellStyle name="Normal 194" xfId="680"/>
    <cellStyle name="Normal 194 2" xfId="681"/>
    <cellStyle name="Normal 194 3" xfId="682"/>
    <cellStyle name="Normal 195" xfId="683"/>
    <cellStyle name="Normal 195 2" xfId="684"/>
    <cellStyle name="Normal 195 3" xfId="685"/>
    <cellStyle name="Normal 196" xfId="686"/>
    <cellStyle name="Normal 196 2" xfId="687"/>
    <cellStyle name="Normal 196 3" xfId="688"/>
    <cellStyle name="Normal 197" xfId="689"/>
    <cellStyle name="Normal 197 2" xfId="690"/>
    <cellStyle name="Normal 197 3" xfId="691"/>
    <cellStyle name="Normal 198" xfId="692"/>
    <cellStyle name="Normal 198 2" xfId="693"/>
    <cellStyle name="Normal 198 3" xfId="694"/>
    <cellStyle name="Normal 199" xfId="695"/>
    <cellStyle name="Normal 199 2" xfId="696"/>
    <cellStyle name="Normal 199 3" xfId="697"/>
    <cellStyle name="Normal 2" xfId="698"/>
    <cellStyle name="Normal 2 2" xfId="699"/>
    <cellStyle name="Normal 2 2 2" xfId="700"/>
    <cellStyle name="Normal 2 2 3" xfId="701"/>
    <cellStyle name="Normal 2 2 4" xfId="702"/>
    <cellStyle name="Normal 2 3" xfId="703"/>
    <cellStyle name="Normal 2 4" xfId="704"/>
    <cellStyle name="Normal 2 4 2" xfId="705"/>
    <cellStyle name="Normal 2 4 3" xfId="706"/>
    <cellStyle name="Normal 2 5" xfId="707"/>
    <cellStyle name="Normal 2 5 2" xfId="708"/>
    <cellStyle name="Normal 20" xfId="709"/>
    <cellStyle name="Normal 20 2" xfId="710"/>
    <cellStyle name="Normal 200" xfId="711"/>
    <cellStyle name="Normal 200 2" xfId="712"/>
    <cellStyle name="Normal 200 3" xfId="713"/>
    <cellStyle name="Normal 200 4" xfId="714"/>
    <cellStyle name="Normal 201" xfId="715"/>
    <cellStyle name="Normal 201 2" xfId="716"/>
    <cellStyle name="Normal 201 3" xfId="717"/>
    <cellStyle name="Normal 201 4" xfId="718"/>
    <cellStyle name="Normal 202" xfId="719"/>
    <cellStyle name="Normal 202 2" xfId="720"/>
    <cellStyle name="Normal 202 3" xfId="721"/>
    <cellStyle name="Normal 202 4" xfId="722"/>
    <cellStyle name="Normal 203" xfId="723"/>
    <cellStyle name="Normal 203 2" xfId="724"/>
    <cellStyle name="Normal 203 3" xfId="725"/>
    <cellStyle name="Normal 204" xfId="726"/>
    <cellStyle name="Normal 204 2" xfId="727"/>
    <cellStyle name="Normal 204 3" xfId="728"/>
    <cellStyle name="Normal 205" xfId="729"/>
    <cellStyle name="Normal 205 2" xfId="730"/>
    <cellStyle name="Normal 205 3" xfId="731"/>
    <cellStyle name="Normal 206" xfId="732"/>
    <cellStyle name="Normal 206 2" xfId="733"/>
    <cellStyle name="Normal 206 3" xfId="734"/>
    <cellStyle name="Normal 207" xfId="735"/>
    <cellStyle name="Normal 207 2" xfId="736"/>
    <cellStyle name="Normal 207 3" xfId="737"/>
    <cellStyle name="Normal 208" xfId="738"/>
    <cellStyle name="Normal 208 2" xfId="739"/>
    <cellStyle name="Normal 208 3" xfId="740"/>
    <cellStyle name="Normal 209" xfId="741"/>
    <cellStyle name="Normal 209 2" xfId="742"/>
    <cellStyle name="Normal 209 3" xfId="743"/>
    <cellStyle name="Normal 21" xfId="744"/>
    <cellStyle name="Normal 21 2" xfId="745"/>
    <cellStyle name="Normal 210" xfId="746"/>
    <cellStyle name="Normal 210 2" xfId="747"/>
    <cellStyle name="Normal 210 3" xfId="748"/>
    <cellStyle name="Normal 211" xfId="749"/>
    <cellStyle name="Normal 212" xfId="750"/>
    <cellStyle name="Normal 213" xfId="751"/>
    <cellStyle name="Normal 214" xfId="752"/>
    <cellStyle name="Normal 215" xfId="753"/>
    <cellStyle name="Normal 216" xfId="754"/>
    <cellStyle name="Normal 216 2" xfId="755"/>
    <cellStyle name="Normal 216 3" xfId="756"/>
    <cellStyle name="Normal 217" xfId="757"/>
    <cellStyle name="Normal 218" xfId="758"/>
    <cellStyle name="Normal 218 2" xfId="759"/>
    <cellStyle name="Normal 218 3" xfId="760"/>
    <cellStyle name="Normal 219" xfId="761"/>
    <cellStyle name="Normal 219 2" xfId="762"/>
    <cellStyle name="Normal 219 3" xfId="763"/>
    <cellStyle name="Normal 22" xfId="764"/>
    <cellStyle name="Normal 22 2" xfId="765"/>
    <cellStyle name="Normal 220" xfId="766"/>
    <cellStyle name="Normal 220 2" xfId="767"/>
    <cellStyle name="Normal 220 3" xfId="768"/>
    <cellStyle name="Normal 221" xfId="769"/>
    <cellStyle name="Normal 221 2" xfId="770"/>
    <cellStyle name="Normal 221 3" xfId="771"/>
    <cellStyle name="Normal 222" xfId="772"/>
    <cellStyle name="Normal 222 2" xfId="773"/>
    <cellStyle name="Normal 222 3" xfId="774"/>
    <cellStyle name="Normal 223" xfId="775"/>
    <cellStyle name="Normal 223 2" xfId="776"/>
    <cellStyle name="Normal 223 3" xfId="777"/>
    <cellStyle name="Normal 224" xfId="778"/>
    <cellStyle name="Normal 224 2" xfId="779"/>
    <cellStyle name="Normal 224 3" xfId="780"/>
    <cellStyle name="Normal 225" xfId="781"/>
    <cellStyle name="Normal 225 2" xfId="782"/>
    <cellStyle name="Normal 225 3" xfId="783"/>
    <cellStyle name="Normal 226" xfId="784"/>
    <cellStyle name="Normal 226 2" xfId="785"/>
    <cellStyle name="Normal 226 3" xfId="786"/>
    <cellStyle name="Normal 227" xfId="787"/>
    <cellStyle name="Normal 227 2" xfId="788"/>
    <cellStyle name="Normal 227 3" xfId="789"/>
    <cellStyle name="Normal 228" xfId="790"/>
    <cellStyle name="Normal 228 2" xfId="791"/>
    <cellStyle name="Normal 228 3" xfId="792"/>
    <cellStyle name="Normal 229" xfId="793"/>
    <cellStyle name="Normal 229 2" xfId="794"/>
    <cellStyle name="Normal 229 3" xfId="795"/>
    <cellStyle name="Normal 23" xfId="796"/>
    <cellStyle name="Normal 23 2" xfId="797"/>
    <cellStyle name="Normal 23 3" xfId="798"/>
    <cellStyle name="Normal 23 3 2" xfId="799"/>
    <cellStyle name="Normal 230" xfId="800"/>
    <cellStyle name="Normal 231" xfId="801"/>
    <cellStyle name="Normal 231 2" xfId="802"/>
    <cellStyle name="Normal 231 3" xfId="803"/>
    <cellStyle name="Normal 232" xfId="804"/>
    <cellStyle name="Normal 232 2" xfId="805"/>
    <cellStyle name="Normal 232 3" xfId="806"/>
    <cellStyle name="Normal 233" xfId="807"/>
    <cellStyle name="Normal 233 2" xfId="808"/>
    <cellStyle name="Normal 233 3" xfId="809"/>
    <cellStyle name="Normal 234" xfId="810"/>
    <cellStyle name="Normal 234 2" xfId="811"/>
    <cellStyle name="Normal 234 3" xfId="812"/>
    <cellStyle name="Normal 235" xfId="813"/>
    <cellStyle name="Normal 235 2" xfId="814"/>
    <cellStyle name="Normal 235 3" xfId="815"/>
    <cellStyle name="Normal 236" xfId="816"/>
    <cellStyle name="Normal 236 2" xfId="817"/>
    <cellStyle name="Normal 236 3" xfId="818"/>
    <cellStyle name="Normal 237" xfId="819"/>
    <cellStyle name="Normal 237 2" xfId="820"/>
    <cellStyle name="Normal 238" xfId="821"/>
    <cellStyle name="Normal 239" xfId="822"/>
    <cellStyle name="Normal 24" xfId="823"/>
    <cellStyle name="Normal 24 2" xfId="824"/>
    <cellStyle name="Normal 24 3" xfId="825"/>
    <cellStyle name="Normal 24 3 2" xfId="826"/>
    <cellStyle name="Normal 240" xfId="827"/>
    <cellStyle name="Normal 241" xfId="828"/>
    <cellStyle name="Normal 242" xfId="829"/>
    <cellStyle name="Normal 243" xfId="830"/>
    <cellStyle name="Normal 244" xfId="831"/>
    <cellStyle name="Normal 245" xfId="832"/>
    <cellStyle name="Normal 246" xfId="833"/>
    <cellStyle name="Normal 247" xfId="834"/>
    <cellStyle name="Normal 248" xfId="835"/>
    <cellStyle name="Normal 249" xfId="836"/>
    <cellStyle name="Normal 25" xfId="837"/>
    <cellStyle name="Normal 25 2" xfId="838"/>
    <cellStyle name="Normal 25 3" xfId="839"/>
    <cellStyle name="Normal 25 3 2" xfId="840"/>
    <cellStyle name="Normal 250" xfId="841"/>
    <cellStyle name="Normal 251" xfId="842"/>
    <cellStyle name="Normal 252" xfId="843"/>
    <cellStyle name="Normal 253" xfId="844"/>
    <cellStyle name="Normal 254" xfId="845"/>
    <cellStyle name="Normal 255" xfId="846"/>
    <cellStyle name="Normal 256" xfId="847"/>
    <cellStyle name="Normal 257" xfId="848"/>
    <cellStyle name="Normal 258" xfId="849"/>
    <cellStyle name="Normal 259" xfId="850"/>
    <cellStyle name="Normal 26" xfId="851"/>
    <cellStyle name="Normal 26 2" xfId="852"/>
    <cellStyle name="Normal 26 3" xfId="853"/>
    <cellStyle name="Normal 26 3 2" xfId="854"/>
    <cellStyle name="Normal 260" xfId="855"/>
    <cellStyle name="Normal 261" xfId="856"/>
    <cellStyle name="Normal 262" xfId="857"/>
    <cellStyle name="Normal 263" xfId="858"/>
    <cellStyle name="Normal 264" xfId="859"/>
    <cellStyle name="Normal 265" xfId="860"/>
    <cellStyle name="Normal 266" xfId="861"/>
    <cellStyle name="Normal 267" xfId="862"/>
    <cellStyle name="Normal 268" xfId="863"/>
    <cellStyle name="Normal 269" xfId="864"/>
    <cellStyle name="Normal 27" xfId="865"/>
    <cellStyle name="Normal 27 2" xfId="866"/>
    <cellStyle name="Normal 27 3" xfId="867"/>
    <cellStyle name="Normal 27 3 2" xfId="868"/>
    <cellStyle name="Normal 270" xfId="869"/>
    <cellStyle name="Normal 271" xfId="870"/>
    <cellStyle name="Normal 272" xfId="871"/>
    <cellStyle name="Normal 273" xfId="872"/>
    <cellStyle name="Normal 274" xfId="873"/>
    <cellStyle name="Normal 275" xfId="874"/>
    <cellStyle name="Normal 276" xfId="875"/>
    <cellStyle name="Normal 277" xfId="876"/>
    <cellStyle name="Normal 278" xfId="877"/>
    <cellStyle name="Normal 279" xfId="878"/>
    <cellStyle name="Normal 28" xfId="879"/>
    <cellStyle name="Normal 28 2" xfId="880"/>
    <cellStyle name="Normal 28 3" xfId="881"/>
    <cellStyle name="Normal 28 3 2" xfId="882"/>
    <cellStyle name="Normal 280" xfId="883"/>
    <cellStyle name="Normal 281" xfId="884"/>
    <cellStyle name="Normal 282" xfId="885"/>
    <cellStyle name="Normal 283" xfId="886"/>
    <cellStyle name="Normal 284" xfId="887"/>
    <cellStyle name="Normal 285" xfId="888"/>
    <cellStyle name="Normal 286" xfId="889"/>
    <cellStyle name="Normal 287" xfId="890"/>
    <cellStyle name="Normal 288" xfId="891"/>
    <cellStyle name="Normal 289" xfId="892"/>
    <cellStyle name="Normal 29" xfId="893"/>
    <cellStyle name="Normal 29 2" xfId="894"/>
    <cellStyle name="Normal 29 3" xfId="895"/>
    <cellStyle name="Normal 29 3 2" xfId="896"/>
    <cellStyle name="Normal 290" xfId="897"/>
    <cellStyle name="Normal 291" xfId="898"/>
    <cellStyle name="Normal 292" xfId="899"/>
    <cellStyle name="Normal 293" xfId="900"/>
    <cellStyle name="Normal 294" xfId="901"/>
    <cellStyle name="Normal 295" xfId="902"/>
    <cellStyle name="Normal 295 2" xfId="903"/>
    <cellStyle name="Normal 296" xfId="904"/>
    <cellStyle name="Normal 296 2" xfId="905"/>
    <cellStyle name="Normal 297" xfId="906"/>
    <cellStyle name="Normal 298" xfId="907"/>
    <cellStyle name="Normal 299" xfId="908"/>
    <cellStyle name="Normal 3" xfId="909"/>
    <cellStyle name="Normal 3 2" xfId="910"/>
    <cellStyle name="Normal 3 2 2" xfId="911"/>
    <cellStyle name="Normal 3 2 3" xfId="912"/>
    <cellStyle name="Normal 3 2 4" xfId="913"/>
    <cellStyle name="Normal 3 2 5" xfId="914"/>
    <cellStyle name="Normal 3 3" xfId="915"/>
    <cellStyle name="Normal 3 3 2" xfId="916"/>
    <cellStyle name="Normal 3 3 2 2" xfId="917"/>
    <cellStyle name="Normal 3 3 3" xfId="918"/>
    <cellStyle name="Normal 3 4" xfId="919"/>
    <cellStyle name="Normal 3 4 2" xfId="920"/>
    <cellStyle name="Normal 3 4 3" xfId="921"/>
    <cellStyle name="Normal 3 5" xfId="922"/>
    <cellStyle name="Normal 3 6" xfId="923"/>
    <cellStyle name="Normal 3 6 2" xfId="924"/>
    <cellStyle name="Normal 30" xfId="925"/>
    <cellStyle name="Normal 30 2" xfId="926"/>
    <cellStyle name="Normal 300" xfId="927"/>
    <cellStyle name="Normal 301" xfId="928"/>
    <cellStyle name="Normal 301 2" xfId="929"/>
    <cellStyle name="Normal 302" xfId="930"/>
    <cellStyle name="Normal 302 2" xfId="931"/>
    <cellStyle name="Normal 303" xfId="932"/>
    <cellStyle name="Normal 303 2" xfId="933"/>
    <cellStyle name="Normal 304" xfId="934"/>
    <cellStyle name="Normal 304 2" xfId="935"/>
    <cellStyle name="Normal 305" xfId="936"/>
    <cellStyle name="Normal 305 2" xfId="937"/>
    <cellStyle name="Normal 306" xfId="938"/>
    <cellStyle name="Normal 306 2" xfId="939"/>
    <cellStyle name="Normal 307" xfId="940"/>
    <cellStyle name="Normal 307 2" xfId="941"/>
    <cellStyle name="Normal 308" xfId="942"/>
    <cellStyle name="Normal 308 2" xfId="943"/>
    <cellStyle name="Normal 309" xfId="944"/>
    <cellStyle name="Normal 309 2" xfId="945"/>
    <cellStyle name="Normal 31" xfId="946"/>
    <cellStyle name="Normal 31 2" xfId="947"/>
    <cellStyle name="Normal 310" xfId="948"/>
    <cellStyle name="Normal 310 2" xfId="949"/>
    <cellStyle name="Normal 311" xfId="950"/>
    <cellStyle name="Normal 311 2" xfId="951"/>
    <cellStyle name="Normal 312" xfId="952"/>
    <cellStyle name="Normal 312 2" xfId="953"/>
    <cellStyle name="Normal 313" xfId="954"/>
    <cellStyle name="Normal 313 2" xfId="955"/>
    <cellStyle name="Normal 314" xfId="956"/>
    <cellStyle name="Normal 314 2" xfId="957"/>
    <cellStyle name="Normal 315" xfId="958"/>
    <cellStyle name="Normal 315 2" xfId="959"/>
    <cellStyle name="Normal 316" xfId="960"/>
    <cellStyle name="Normal 316 2" xfId="961"/>
    <cellStyle name="Normal 317" xfId="962"/>
    <cellStyle name="Normal 317 2" xfId="963"/>
    <cellStyle name="Normal 318" xfId="964"/>
    <cellStyle name="Normal 318 2" xfId="965"/>
    <cellStyle name="Normal 319" xfId="966"/>
    <cellStyle name="Normal 319 2" xfId="967"/>
    <cellStyle name="Normal 32" xfId="968"/>
    <cellStyle name="Normal 32 2" xfId="969"/>
    <cellStyle name="Normal 320" xfId="970"/>
    <cellStyle name="Normal 320 2" xfId="971"/>
    <cellStyle name="Normal 321" xfId="972"/>
    <cellStyle name="Normal 321 2" xfId="973"/>
    <cellStyle name="Normal 322" xfId="974"/>
    <cellStyle name="Normal 323" xfId="975"/>
    <cellStyle name="Normal 324" xfId="976"/>
    <cellStyle name="Normal 324 2" xfId="977"/>
    <cellStyle name="Normal 325" xfId="978"/>
    <cellStyle name="Normal 325 2" xfId="979"/>
    <cellStyle name="Normal 326" xfId="980"/>
    <cellStyle name="Normal 326 2" xfId="981"/>
    <cellStyle name="Normal 327" xfId="982"/>
    <cellStyle name="Normal 327 2" xfId="983"/>
    <cellStyle name="Normal 328" xfId="984"/>
    <cellStyle name="Normal 328 2" xfId="985"/>
    <cellStyle name="Normal 329" xfId="986"/>
    <cellStyle name="Normal 329 2" xfId="987"/>
    <cellStyle name="Normal 33" xfId="988"/>
    <cellStyle name="Normal 33 2" xfId="989"/>
    <cellStyle name="Normal 330" xfId="990"/>
    <cellStyle name="Normal 330 2" xfId="991"/>
    <cellStyle name="Normal 331" xfId="992"/>
    <cellStyle name="Normal 331 2" xfId="993"/>
    <cellStyle name="Normal 332" xfId="994"/>
    <cellStyle name="Normal 332 2" xfId="995"/>
    <cellStyle name="Normal 333" xfId="996"/>
    <cellStyle name="Normal 333 2" xfId="997"/>
    <cellStyle name="Normal 334" xfId="998"/>
    <cellStyle name="Normal 334 2" xfId="999"/>
    <cellStyle name="Normal 335" xfId="1000"/>
    <cellStyle name="Normal 335 2" xfId="1001"/>
    <cellStyle name="Normal 336" xfId="1002"/>
    <cellStyle name="Normal 336 2" xfId="1003"/>
    <cellStyle name="Normal 336 3" xfId="1004"/>
    <cellStyle name="Normal 337" xfId="1005"/>
    <cellStyle name="Normal 337 2" xfId="1006"/>
    <cellStyle name="Normal 337 3" xfId="1007"/>
    <cellStyle name="Normal 338" xfId="1008"/>
    <cellStyle name="Normal 338 2" xfId="1009"/>
    <cellStyle name="Normal 339" xfId="1010"/>
    <cellStyle name="Normal 339 2" xfId="1011"/>
    <cellStyle name="Normal 34" xfId="1012"/>
    <cellStyle name="Normal 34 2" xfId="1013"/>
    <cellStyle name="Normal 340" xfId="1014"/>
    <cellStyle name="Normal 340 2" xfId="1015"/>
    <cellStyle name="Normal 341" xfId="1016"/>
    <cellStyle name="Normal 341 2" xfId="1017"/>
    <cellStyle name="Normal 342" xfId="1018"/>
    <cellStyle name="Normal 342 2" xfId="1019"/>
    <cellStyle name="Normal 343" xfId="1020"/>
    <cellStyle name="Normal 343 2" xfId="1021"/>
    <cellStyle name="Normal 344" xfId="1022"/>
    <cellStyle name="Normal 344 2" xfId="1023"/>
    <cellStyle name="Normal 345" xfId="1024"/>
    <cellStyle name="Normal 345 2" xfId="1025"/>
    <cellStyle name="Normal 346" xfId="1026"/>
    <cellStyle name="Normal 346 2" xfId="1027"/>
    <cellStyle name="Normal 347" xfId="1028"/>
    <cellStyle name="Normal 347 2" xfId="1029"/>
    <cellStyle name="Normal 348" xfId="1030"/>
    <cellStyle name="Normal 348 2" xfId="1031"/>
    <cellStyle name="Normal 349" xfId="1032"/>
    <cellStyle name="Normal 349 2" xfId="1033"/>
    <cellStyle name="Normal 35" xfId="1034"/>
    <cellStyle name="Normal 350" xfId="1035"/>
    <cellStyle name="Normal 350 2" xfId="1036"/>
    <cellStyle name="Normal 351" xfId="1037"/>
    <cellStyle name="Normal 351 2" xfId="1038"/>
    <cellStyle name="Normal 352" xfId="1039"/>
    <cellStyle name="Normal 352 2" xfId="1040"/>
    <cellStyle name="Normal 353" xfId="1041"/>
    <cellStyle name="Normal 353 2" xfId="1042"/>
    <cellStyle name="Normal 354" xfId="1043"/>
    <cellStyle name="Normal 354 2" xfId="1044"/>
    <cellStyle name="Normal 355" xfId="1045"/>
    <cellStyle name="Normal 355 2" xfId="1046"/>
    <cellStyle name="Normal 356" xfId="1047"/>
    <cellStyle name="Normal 356 2" xfId="1048"/>
    <cellStyle name="Normal 357" xfId="1049"/>
    <cellStyle name="Normal 357 2" xfId="1050"/>
    <cellStyle name="Normal 358" xfId="1051"/>
    <cellStyle name="Normal 358 2" xfId="1052"/>
    <cellStyle name="Normal 359" xfId="1053"/>
    <cellStyle name="Normal 36" xfId="1054"/>
    <cellStyle name="Normal 360" xfId="1055"/>
    <cellStyle name="Normal 361" xfId="1056"/>
    <cellStyle name="Normal 362" xfId="1057"/>
    <cellStyle name="Normal 363" xfId="1058"/>
    <cellStyle name="Normal 364" xfId="1059"/>
    <cellStyle name="Normal 365" xfId="1060"/>
    <cellStyle name="Normal 366" xfId="1061"/>
    <cellStyle name="Normal 367" xfId="1062"/>
    <cellStyle name="Normal 368" xfId="1063"/>
    <cellStyle name="Normal 369" xfId="1064"/>
    <cellStyle name="Normal 37" xfId="1065"/>
    <cellStyle name="Normal 370" xfId="1066"/>
    <cellStyle name="Normal 371" xfId="1067"/>
    <cellStyle name="Normal 372" xfId="1068"/>
    <cellStyle name="Normal 373" xfId="1069"/>
    <cellStyle name="Normal 374" xfId="1070"/>
    <cellStyle name="Normal 375" xfId="1071"/>
    <cellStyle name="Normal 376" xfId="1072"/>
    <cellStyle name="Normal 377" xfId="1073"/>
    <cellStyle name="Normal 378" xfId="1074"/>
    <cellStyle name="Normal 379" xfId="1075"/>
    <cellStyle name="Normal 38" xfId="1076"/>
    <cellStyle name="Normal 380" xfId="1077"/>
    <cellStyle name="Normal 381" xfId="1078"/>
    <cellStyle name="Normal 382" xfId="1079"/>
    <cellStyle name="Normal 383" xfId="1080"/>
    <cellStyle name="Normal 384" xfId="1081"/>
    <cellStyle name="Normal 385" xfId="1082"/>
    <cellStyle name="Normal 386" xfId="1083"/>
    <cellStyle name="Normal 387" xfId="1084"/>
    <cellStyle name="Normal 388" xfId="1085"/>
    <cellStyle name="Normal 389" xfId="1086"/>
    <cellStyle name="Normal 39" xfId="1087"/>
    <cellStyle name="Normal 390" xfId="1088"/>
    <cellStyle name="Normal 391" xfId="1089"/>
    <cellStyle name="Normal 392" xfId="1090"/>
    <cellStyle name="Normal 393" xfId="1091"/>
    <cellStyle name="Normal 394" xfId="1092"/>
    <cellStyle name="Normal 395" xfId="1093"/>
    <cellStyle name="Normal 396" xfId="1094"/>
    <cellStyle name="Normal 397" xfId="1095"/>
    <cellStyle name="Normal 398" xfId="1096"/>
    <cellStyle name="Normal 399" xfId="1097"/>
    <cellStyle name="Normal 4" xfId="1098"/>
    <cellStyle name="Normal 4 2" xfId="1099"/>
    <cellStyle name="Normal 4 2 2" xfId="1100"/>
    <cellStyle name="Normal 4 2 3" xfId="1101"/>
    <cellStyle name="Normal 4 3" xfId="1102"/>
    <cellStyle name="Normal 4 3 2" xfId="1103"/>
    <cellStyle name="Normal 4 3 3" xfId="1104"/>
    <cellStyle name="Normal 4 4" xfId="1105"/>
    <cellStyle name="Normal 4 4 2" xfId="1106"/>
    <cellStyle name="Normal 40" xfId="1107"/>
    <cellStyle name="Normal 400" xfId="1108"/>
    <cellStyle name="Normal 401" xfId="1109"/>
    <cellStyle name="Normal 402" xfId="1110"/>
    <cellStyle name="Normal 403" xfId="1111"/>
    <cellStyle name="Normal 404" xfId="1112"/>
    <cellStyle name="Normal 405" xfId="1113"/>
    <cellStyle name="Normal 41" xfId="1114"/>
    <cellStyle name="Normal 42" xfId="1115"/>
    <cellStyle name="Normal 43" xfId="1116"/>
    <cellStyle name="Normal 44" xfId="1117"/>
    <cellStyle name="Normal 45" xfId="1118"/>
    <cellStyle name="Normal 46" xfId="1119"/>
    <cellStyle name="Normal 47" xfId="1120"/>
    <cellStyle name="Normal 48" xfId="1121"/>
    <cellStyle name="Normal 49" xfId="1122"/>
    <cellStyle name="Normal 5" xfId="1123"/>
    <cellStyle name="Normal 5 2" xfId="1124"/>
    <cellStyle name="Normal 5 2 2" xfId="1125"/>
    <cellStyle name="Normal 5 2 3" xfId="1126"/>
    <cellStyle name="Normal 5 2 3 2" xfId="1127"/>
    <cellStyle name="Normal 5 2 3 3" xfId="1128"/>
    <cellStyle name="Normal 5 2 3 3 2" xfId="1129"/>
    <cellStyle name="Normal 5 2 3 4" xfId="1130"/>
    <cellStyle name="Normal 5 2 3 4 2" xfId="1131"/>
    <cellStyle name="Normal 5 2 3 4 3" xfId="1132"/>
    <cellStyle name="Normal 5 2 3 4 3 2" xfId="1133"/>
    <cellStyle name="Normal 5 2 3 5" xfId="1134"/>
    <cellStyle name="Normal 5 2 3 5 2" xfId="1135"/>
    <cellStyle name="Normal 5 2 3 5 3" xfId="1136"/>
    <cellStyle name="Normal 5 2 3 6" xfId="1137"/>
    <cellStyle name="Normal 5 2 3 6 2" xfId="1138"/>
    <cellStyle name="Normal 5 2 3 6 3" xfId="1139"/>
    <cellStyle name="Normal 5 2 3 6 3 2" xfId="1140"/>
    <cellStyle name="Normal 5 2 4" xfId="1141"/>
    <cellStyle name="Normal 5 2 4 2" xfId="1142"/>
    <cellStyle name="Normal 5 2 4 3" xfId="1143"/>
    <cellStyle name="Normal 5 3" xfId="1144"/>
    <cellStyle name="Normal 5 3 2" xfId="1145"/>
    <cellStyle name="Normal 5 3 3" xfId="1146"/>
    <cellStyle name="Normal 5 4" xfId="1147"/>
    <cellStyle name="Normal 50" xfId="1148"/>
    <cellStyle name="Normal 51" xfId="1149"/>
    <cellStyle name="Normal 52" xfId="1150"/>
    <cellStyle name="Normal 53" xfId="1151"/>
    <cellStyle name="Normal 54" xfId="1152"/>
    <cellStyle name="Normal 55" xfId="1153"/>
    <cellStyle name="Normal 56" xfId="1154"/>
    <cellStyle name="Normal 57" xfId="1155"/>
    <cellStyle name="Normal 58" xfId="1156"/>
    <cellStyle name="Normal 59" xfId="1157"/>
    <cellStyle name="Normal 6" xfId="1158"/>
    <cellStyle name="Normal 6 2" xfId="1159"/>
    <cellStyle name="Normal 6 2 2" xfId="1160"/>
    <cellStyle name="Normal 6 2 3" xfId="1161"/>
    <cellStyle name="Normal 6 3" xfId="1162"/>
    <cellStyle name="Normal 6 3 2" xfId="1163"/>
    <cellStyle name="Normal 6 3 3" xfId="1164"/>
    <cellStyle name="Normal 6 3 3 2" xfId="1165"/>
    <cellStyle name="Normal 6 4" xfId="1166"/>
    <cellStyle name="Normal 6 4 2" xfId="1167"/>
    <cellStyle name="Normal 6 5" xfId="1168"/>
    <cellStyle name="Normal 6 5 2" xfId="1169"/>
    <cellStyle name="Normal 6 5 3" xfId="1170"/>
    <cellStyle name="Normal 6 5 3 2" xfId="1171"/>
    <cellStyle name="Normal 6 6" xfId="1172"/>
    <cellStyle name="Normal 6 7" xfId="1173"/>
    <cellStyle name="Normal 6 7 2" xfId="1174"/>
    <cellStyle name="Normal 6 7 3" xfId="1175"/>
    <cellStyle name="Normal 6 7 3 2" xfId="1176"/>
    <cellStyle name="Normal 6 7 3 3" xfId="1177"/>
    <cellStyle name="Normal 6 7 4" xfId="1178"/>
    <cellStyle name="Normal 6 8" xfId="1179"/>
    <cellStyle name="Normal 6 8 2" xfId="1180"/>
    <cellStyle name="Normal 6 8 3" xfId="1181"/>
    <cellStyle name="Normal 6 8 3 2" xfId="1182"/>
    <cellStyle name="Normal 6 9" xfId="1183"/>
    <cellStyle name="Normal 60" xfId="1184"/>
    <cellStyle name="Normal 61" xfId="1185"/>
    <cellStyle name="Normal 62" xfId="1186"/>
    <cellStyle name="Normal 63" xfId="1187"/>
    <cellStyle name="Normal 64" xfId="1188"/>
    <cellStyle name="Normal 65" xfId="1189"/>
    <cellStyle name="Normal 66" xfId="1190"/>
    <cellStyle name="Normal 67" xfId="1191"/>
    <cellStyle name="Normal 68" xfId="1192"/>
    <cellStyle name="Normal 69" xfId="1193"/>
    <cellStyle name="Normal 7" xfId="1194"/>
    <cellStyle name="Normal 7 2" xfId="1195"/>
    <cellStyle name="Normal 7 3" xfId="1196"/>
    <cellStyle name="Normal 70" xfId="1197"/>
    <cellStyle name="Normal 71" xfId="1198"/>
    <cellStyle name="Normal 71 2" xfId="1199"/>
    <cellStyle name="Normal 71 3" xfId="1200"/>
    <cellStyle name="Normal 71 3 2" xfId="1201"/>
    <cellStyle name="Normal 72" xfId="1202"/>
    <cellStyle name="Normal 72 2" xfId="1203"/>
    <cellStyle name="Normal 72 3" xfId="1204"/>
    <cellStyle name="Normal 72 3 2" xfId="1205"/>
    <cellStyle name="Normal 73" xfId="1206"/>
    <cellStyle name="Normal 73 2" xfId="1207"/>
    <cellStyle name="Normal 73 3" xfId="1208"/>
    <cellStyle name="Normal 73 3 2" xfId="1209"/>
    <cellStyle name="Normal 74" xfId="1210"/>
    <cellStyle name="Normal 74 2" xfId="1211"/>
    <cellStyle name="Normal 74 3" xfId="1212"/>
    <cellStyle name="Normal 74 3 2" xfId="1213"/>
    <cellStyle name="Normal 75" xfId="1214"/>
    <cellStyle name="Normal 75 2" xfId="1215"/>
    <cellStyle name="Normal 75 3" xfId="1216"/>
    <cellStyle name="Normal 75 3 2" xfId="1217"/>
    <cellStyle name="Normal 76" xfId="1218"/>
    <cellStyle name="Normal 76 2" xfId="1219"/>
    <cellStyle name="Normal 76 3" xfId="1220"/>
    <cellStyle name="Normal 76 3 2" xfId="1221"/>
    <cellStyle name="Normal 77" xfId="1222"/>
    <cellStyle name="Normal 77 2" xfId="1223"/>
    <cellStyle name="Normal 77 3" xfId="1224"/>
    <cellStyle name="Normal 77 3 2" xfId="1225"/>
    <cellStyle name="Normal 78" xfId="1226"/>
    <cellStyle name="Normal 78 2" xfId="1227"/>
    <cellStyle name="Normal 78 3" xfId="1228"/>
    <cellStyle name="Normal 78 3 2" xfId="1229"/>
    <cellStyle name="Normal 79" xfId="1230"/>
    <cellStyle name="Normal 79 2" xfId="1231"/>
    <cellStyle name="Normal 79 3" xfId="1232"/>
    <cellStyle name="Normal 79 3 2" xfId="1233"/>
    <cellStyle name="Normal 8" xfId="1234"/>
    <cellStyle name="Normal 8 2" xfId="1235"/>
    <cellStyle name="Normal 8 3" xfId="1236"/>
    <cellStyle name="Normal 80" xfId="1237"/>
    <cellStyle name="Normal 80 2" xfId="1238"/>
    <cellStyle name="Normal 80 2 2" xfId="1239"/>
    <cellStyle name="Normal 80 3" xfId="1240"/>
    <cellStyle name="Normal 81" xfId="1241"/>
    <cellStyle name="Normal 81 2" xfId="1242"/>
    <cellStyle name="Normal 81 2 2" xfId="1243"/>
    <cellStyle name="Normal 81 3" xfId="1244"/>
    <cellStyle name="Normal 82" xfId="1245"/>
    <cellStyle name="Normal 82 2" xfId="1246"/>
    <cellStyle name="Normal 82 2 2" xfId="1247"/>
    <cellStyle name="Normal 82 3" xfId="1248"/>
    <cellStyle name="Normal 83" xfId="1249"/>
    <cellStyle name="Normal 83 2" xfId="1250"/>
    <cellStyle name="Normal 83 2 2" xfId="1251"/>
    <cellStyle name="Normal 83 3" xfId="1252"/>
    <cellStyle name="Normal 84" xfId="1253"/>
    <cellStyle name="Normal 84 2" xfId="1254"/>
    <cellStyle name="Normal 84 3" xfId="1255"/>
    <cellStyle name="Normal 85" xfId="1256"/>
    <cellStyle name="Normal 85 2" xfId="1257"/>
    <cellStyle name="Normal 85 3" xfId="1258"/>
    <cellStyle name="Normal 86" xfId="1259"/>
    <cellStyle name="Normal 86 2" xfId="1260"/>
    <cellStyle name="Normal 86 3" xfId="1261"/>
    <cellStyle name="Normal 87" xfId="1262"/>
    <cellStyle name="Normal 87 2" xfId="1263"/>
    <cellStyle name="Normal 87 3" xfId="1264"/>
    <cellStyle name="Normal 88" xfId="1265"/>
    <cellStyle name="Normal 88 2" xfId="1266"/>
    <cellStyle name="Normal 88 3" xfId="1267"/>
    <cellStyle name="Normal 89" xfId="1268"/>
    <cellStyle name="Normal 89 2" xfId="1269"/>
    <cellStyle name="Normal 89 3" xfId="1270"/>
    <cellStyle name="Normal 9" xfId="1271"/>
    <cellStyle name="Normal 90" xfId="1272"/>
    <cellStyle name="Normal 90 2" xfId="1273"/>
    <cellStyle name="Normal 90 3" xfId="1274"/>
    <cellStyle name="Normal 91" xfId="1275"/>
    <cellStyle name="Normal 91 2" xfId="1276"/>
    <cellStyle name="Normal 91 3" xfId="1277"/>
    <cellStyle name="Normal 91 4" xfId="1278"/>
    <cellStyle name="Normal 92" xfId="1279"/>
    <cellStyle name="Normal 92 2" xfId="1280"/>
    <cellStyle name="Normal 92 3" xfId="1281"/>
    <cellStyle name="Normal 92 4" xfId="1282"/>
    <cellStyle name="Normal 93" xfId="1283"/>
    <cellStyle name="Normal 93 2" xfId="1284"/>
    <cellStyle name="Normal 93 3" xfId="1285"/>
    <cellStyle name="Normal 93 4" xfId="1286"/>
    <cellStyle name="Normal 94" xfId="1287"/>
    <cellStyle name="Normal 94 2" xfId="1288"/>
    <cellStyle name="Normal 94 3" xfId="1289"/>
    <cellStyle name="Normal 94 4" xfId="1290"/>
    <cellStyle name="Normal 95" xfId="1291"/>
    <cellStyle name="Normal 95 2" xfId="1292"/>
    <cellStyle name="Normal 95 3" xfId="1293"/>
    <cellStyle name="Normal 95 4" xfId="1294"/>
    <cellStyle name="Normal 96" xfId="1295"/>
    <cellStyle name="Normal 96 2" xfId="1296"/>
    <cellStyle name="Normal 96 3" xfId="1297"/>
    <cellStyle name="Normal 96 4" xfId="1298"/>
    <cellStyle name="Normal 97" xfId="1299"/>
    <cellStyle name="Normal 97 2" xfId="1300"/>
    <cellStyle name="Normal 97 3" xfId="1301"/>
    <cellStyle name="Normal 97 4" xfId="1302"/>
    <cellStyle name="Normal 98" xfId="1303"/>
    <cellStyle name="Normal 98 2" xfId="1304"/>
    <cellStyle name="Normal 98 3" xfId="1305"/>
    <cellStyle name="Normal 98 4" xfId="1306"/>
    <cellStyle name="Normal 99" xfId="1307"/>
    <cellStyle name="Normal 99 2" xfId="1308"/>
    <cellStyle name="Normal 99 3" xfId="1309"/>
    <cellStyle name="Normal 99 4" xfId="1310"/>
    <cellStyle name="Normal_FY04 Annual Review Blank Forms" xfId="1311"/>
    <cellStyle name="Note" xfId="1312"/>
    <cellStyle name="Note 2" xfId="1313"/>
    <cellStyle name="Note 2 10" xfId="1314"/>
    <cellStyle name="Note 2 10 2" xfId="1315"/>
    <cellStyle name="Note 2 11" xfId="1316"/>
    <cellStyle name="Note 2 11 2" xfId="1317"/>
    <cellStyle name="Note 2 12" xfId="1318"/>
    <cellStyle name="Note 2 12 2" xfId="1319"/>
    <cellStyle name="Note 2 13" xfId="1320"/>
    <cellStyle name="Note 2 2" xfId="1321"/>
    <cellStyle name="Note 2 2 2" xfId="1322"/>
    <cellStyle name="Note 2 2 3" xfId="1323"/>
    <cellStyle name="Note 2 3" xfId="1324"/>
    <cellStyle name="Note 2 3 10" xfId="1325"/>
    <cellStyle name="Note 2 3 10 2" xfId="1326"/>
    <cellStyle name="Note 2 3 2" xfId="1327"/>
    <cellStyle name="Note 2 3 2 2" xfId="1328"/>
    <cellStyle name="Note 2 3 2 2 2" xfId="1329"/>
    <cellStyle name="Note 2 3 2 3" xfId="1330"/>
    <cellStyle name="Note 2 3 2 3 2" xfId="1331"/>
    <cellStyle name="Note 2 3 2 3 2 2" xfId="1332"/>
    <cellStyle name="Note 2 3 2 3 3" xfId="1333"/>
    <cellStyle name="Note 2 3 2 4" xfId="1334"/>
    <cellStyle name="Note 2 3 2 4 2" xfId="1335"/>
    <cellStyle name="Note 2 3 3" xfId="1336"/>
    <cellStyle name="Note 2 3 3 2" xfId="1337"/>
    <cellStyle name="Note 2 3 4" xfId="1338"/>
    <cellStyle name="Note 2 3 4 2" xfId="1339"/>
    <cellStyle name="Note 2 3 4 2 2" xfId="1340"/>
    <cellStyle name="Note 2 3 4 3" xfId="1341"/>
    <cellStyle name="Note 2 3 5" xfId="1342"/>
    <cellStyle name="Note 2 3 5 2" xfId="1343"/>
    <cellStyle name="Note 2 3 5 3" xfId="1344"/>
    <cellStyle name="Note 2 3 6" xfId="1345"/>
    <cellStyle name="Note 2 3 6 2" xfId="1346"/>
    <cellStyle name="Note 2 3 6 2 2" xfId="1347"/>
    <cellStyle name="Note 2 3 6 3" xfId="1348"/>
    <cellStyle name="Note 2 3 7" xfId="1349"/>
    <cellStyle name="Note 2 3 7 2" xfId="1350"/>
    <cellStyle name="Note 2 3 7 2 2" xfId="1351"/>
    <cellStyle name="Note 2 3 7 3" xfId="1352"/>
    <cellStyle name="Note 2 3 7 4" xfId="1353"/>
    <cellStyle name="Note 2 3 7 4 2" xfId="1354"/>
    <cellStyle name="Note 2 3 7 4 3" xfId="1355"/>
    <cellStyle name="Note 2 3 7 4 3 2" xfId="1356"/>
    <cellStyle name="Note 2 3 7 5" xfId="1357"/>
    <cellStyle name="Note 2 3 7 5 2" xfId="1358"/>
    <cellStyle name="Note 2 3 7 5 3" xfId="1359"/>
    <cellStyle name="Note 2 3 8" xfId="1360"/>
    <cellStyle name="Note 2 3 8 2" xfId="1361"/>
    <cellStyle name="Note 2 3 9" xfId="1362"/>
    <cellStyle name="Note 2 3 9 2" xfId="1363"/>
    <cellStyle name="Note 2 3 9 2 2" xfId="1364"/>
    <cellStyle name="Note 2 3 9 2 3" xfId="1365"/>
    <cellStyle name="Note 2 3 9 2 3 2" xfId="1366"/>
    <cellStyle name="Note 2 3 9 3" xfId="1367"/>
    <cellStyle name="Note 2 3 9 4" xfId="1368"/>
    <cellStyle name="Note 2 3 9 5" xfId="1369"/>
    <cellStyle name="Note 2 3 9 5 2" xfId="1370"/>
    <cellStyle name="Note 2 4" xfId="1371"/>
    <cellStyle name="Note 2 4 2" xfId="1372"/>
    <cellStyle name="Note 2 5" xfId="1373"/>
    <cellStyle name="Note 2 6" xfId="1374"/>
    <cellStyle name="Note 2 6 2" xfId="1375"/>
    <cellStyle name="Note 2 6 2 2" xfId="1376"/>
    <cellStyle name="Note 2 6 2 3" xfId="1377"/>
    <cellStyle name="Note 2 6 2 3 2" xfId="1378"/>
    <cellStyle name="Note 2 6 3" xfId="1379"/>
    <cellStyle name="Note 2 7" xfId="1380"/>
    <cellStyle name="Note 2 7 2" xfId="1381"/>
    <cellStyle name="Note 2 8" xfId="1382"/>
    <cellStyle name="Note 2 8 2" xfId="1383"/>
    <cellStyle name="Note 2 9" xfId="1384"/>
    <cellStyle name="Note 2 9 2" xfId="1385"/>
    <cellStyle name="Œ…‹æØ‚è [0.00]_!!!GO" xfId="1386"/>
    <cellStyle name="Œ…‹æØ‚è_!!!GO" xfId="1387"/>
    <cellStyle name="Output" xfId="1388"/>
    <cellStyle name="Output 2" xfId="1389"/>
    <cellStyle name="Output 2 2" xfId="1390"/>
    <cellStyle name="Output 2 3" xfId="1391"/>
    <cellStyle name="Output 2 4" xfId="1392"/>
    <cellStyle name="per.style" xfId="1393"/>
    <cellStyle name="Percent" xfId="1394"/>
    <cellStyle name="Percent [2]" xfId="1395"/>
    <cellStyle name="Percent 10" xfId="1396"/>
    <cellStyle name="Percent 100" xfId="1397"/>
    <cellStyle name="Percent 100 2" xfId="1398"/>
    <cellStyle name="Percent 100 3" xfId="1399"/>
    <cellStyle name="Percent 100 4" xfId="1400"/>
    <cellStyle name="Percent 101" xfId="1401"/>
    <cellStyle name="Percent 101 2" xfId="1402"/>
    <cellStyle name="Percent 101 2 2" xfId="1403"/>
    <cellStyle name="Percent 101 3" xfId="1404"/>
    <cellStyle name="Percent 101 4" xfId="1405"/>
    <cellStyle name="Percent 102" xfId="1406"/>
    <cellStyle name="Percent 102 2" xfId="1407"/>
    <cellStyle name="Percent 102 3" xfId="1408"/>
    <cellStyle name="Percent 103" xfId="1409"/>
    <cellStyle name="Percent 103 2" xfId="1410"/>
    <cellStyle name="Percent 103 3" xfId="1411"/>
    <cellStyle name="Percent 104" xfId="1412"/>
    <cellStyle name="Percent 104 2" xfId="1413"/>
    <cellStyle name="Percent 104 3" xfId="1414"/>
    <cellStyle name="Percent 105" xfId="1415"/>
    <cellStyle name="Percent 105 2" xfId="1416"/>
    <cellStyle name="Percent 105 3" xfId="1417"/>
    <cellStyle name="Percent 106" xfId="1418"/>
    <cellStyle name="Percent 106 2" xfId="1419"/>
    <cellStyle name="Percent 106 3" xfId="1420"/>
    <cellStyle name="Percent 107" xfId="1421"/>
    <cellStyle name="Percent 107 2" xfId="1422"/>
    <cellStyle name="Percent 107 3" xfId="1423"/>
    <cellStyle name="Percent 108" xfId="1424"/>
    <cellStyle name="Percent 108 2" xfId="1425"/>
    <cellStyle name="Percent 108 3" xfId="1426"/>
    <cellStyle name="Percent 109" xfId="1427"/>
    <cellStyle name="Percent 109 2" xfId="1428"/>
    <cellStyle name="Percent 109 3" xfId="1429"/>
    <cellStyle name="Percent 11" xfId="1430"/>
    <cellStyle name="Percent 110" xfId="1431"/>
    <cellStyle name="Percent 110 2" xfId="1432"/>
    <cellStyle name="Percent 110 2 2" xfId="1433"/>
    <cellStyle name="Percent 110 3" xfId="1434"/>
    <cellStyle name="Percent 110 4" xfId="1435"/>
    <cellStyle name="Percent 111" xfId="1436"/>
    <cellStyle name="Percent 111 2" xfId="1437"/>
    <cellStyle name="Percent 111 2 2" xfId="1438"/>
    <cellStyle name="Percent 111 3" xfId="1439"/>
    <cellStyle name="Percent 111 4" xfId="1440"/>
    <cellStyle name="Percent 112" xfId="1441"/>
    <cellStyle name="Percent 112 2" xfId="1442"/>
    <cellStyle name="Percent 112 3" xfId="1443"/>
    <cellStyle name="Percent 112 3 2" xfId="1444"/>
    <cellStyle name="Percent 112 4" xfId="1445"/>
    <cellStyle name="Percent 113" xfId="1446"/>
    <cellStyle name="Percent 113 2" xfId="1447"/>
    <cellStyle name="Percent 113 3" xfId="1448"/>
    <cellStyle name="Percent 114" xfId="1449"/>
    <cellStyle name="Percent 114 2" xfId="1450"/>
    <cellStyle name="Percent 114 3" xfId="1451"/>
    <cellStyle name="Percent 115" xfId="1452"/>
    <cellStyle name="Percent 115 2" xfId="1453"/>
    <cellStyle name="Percent 115 3" xfId="1454"/>
    <cellStyle name="Percent 116" xfId="1455"/>
    <cellStyle name="Percent 116 2" xfId="1456"/>
    <cellStyle name="Percent 116 3" xfId="1457"/>
    <cellStyle name="Percent 117" xfId="1458"/>
    <cellStyle name="Percent 117 2" xfId="1459"/>
    <cellStyle name="Percent 117 3" xfId="1460"/>
    <cellStyle name="Percent 118" xfId="1461"/>
    <cellStyle name="Percent 118 2" xfId="1462"/>
    <cellStyle name="Percent 118 3" xfId="1463"/>
    <cellStyle name="Percent 119" xfId="1464"/>
    <cellStyle name="Percent 119 2" xfId="1465"/>
    <cellStyle name="Percent 119 3" xfId="1466"/>
    <cellStyle name="Percent 12" xfId="1467"/>
    <cellStyle name="Percent 120" xfId="1468"/>
    <cellStyle name="Percent 120 2" xfId="1469"/>
    <cellStyle name="Percent 120 3" xfId="1470"/>
    <cellStyle name="Percent 121" xfId="1471"/>
    <cellStyle name="Percent 121 2" xfId="1472"/>
    <cellStyle name="Percent 121 3" xfId="1473"/>
    <cellStyle name="Percent 122" xfId="1474"/>
    <cellStyle name="Percent 122 2" xfId="1475"/>
    <cellStyle name="Percent 122 3" xfId="1476"/>
    <cellStyle name="Percent 123" xfId="1477"/>
    <cellStyle name="Percent 123 2" xfId="1478"/>
    <cellStyle name="Percent 123 3" xfId="1479"/>
    <cellStyle name="Percent 124" xfId="1480"/>
    <cellStyle name="Percent 124 2" xfId="1481"/>
    <cellStyle name="Percent 124 3" xfId="1482"/>
    <cellStyle name="Percent 125" xfId="1483"/>
    <cellStyle name="Percent 125 2" xfId="1484"/>
    <cellStyle name="Percent 125 3" xfId="1485"/>
    <cellStyle name="Percent 126" xfId="1486"/>
    <cellStyle name="Percent 126 2" xfId="1487"/>
    <cellStyle name="Percent 126 3" xfId="1488"/>
    <cellStyle name="Percent 127" xfId="1489"/>
    <cellStyle name="Percent 127 2" xfId="1490"/>
    <cellStyle name="Percent 127 3" xfId="1491"/>
    <cellStyle name="Percent 128" xfId="1492"/>
    <cellStyle name="Percent 128 2" xfId="1493"/>
    <cellStyle name="Percent 128 3" xfId="1494"/>
    <cellStyle name="Percent 129" xfId="1495"/>
    <cellStyle name="Percent 129 2" xfId="1496"/>
    <cellStyle name="Percent 129 3" xfId="1497"/>
    <cellStyle name="Percent 13" xfId="1498"/>
    <cellStyle name="Percent 130" xfId="1499"/>
    <cellStyle name="Percent 130 2" xfId="1500"/>
    <cellStyle name="Percent 130 3" xfId="1501"/>
    <cellStyle name="Percent 131" xfId="1502"/>
    <cellStyle name="Percent 131 2" xfId="1503"/>
    <cellStyle name="Percent 131 3" xfId="1504"/>
    <cellStyle name="Percent 132" xfId="1505"/>
    <cellStyle name="Percent 132 2" xfId="1506"/>
    <cellStyle name="Percent 132 3" xfId="1507"/>
    <cellStyle name="Percent 133" xfId="1508"/>
    <cellStyle name="Percent 133 2" xfId="1509"/>
    <cellStyle name="Percent 133 3" xfId="1510"/>
    <cellStyle name="Percent 134" xfId="1511"/>
    <cellStyle name="Percent 134 2" xfId="1512"/>
    <cellStyle name="Percent 134 3" xfId="1513"/>
    <cellStyle name="Percent 135" xfId="1514"/>
    <cellStyle name="Percent 135 2" xfId="1515"/>
    <cellStyle name="Percent 135 3" xfId="1516"/>
    <cellStyle name="Percent 136" xfId="1517"/>
    <cellStyle name="Percent 136 2" xfId="1518"/>
    <cellStyle name="Percent 136 2 2" xfId="1519"/>
    <cellStyle name="Percent 136 3" xfId="1520"/>
    <cellStyle name="Percent 137" xfId="1521"/>
    <cellStyle name="Percent 137 2" xfId="1522"/>
    <cellStyle name="Percent 137 3" xfId="1523"/>
    <cellStyle name="Percent 138" xfId="1524"/>
    <cellStyle name="Percent 138 2" xfId="1525"/>
    <cellStyle name="Percent 138 3" xfId="1526"/>
    <cellStyle name="Percent 139" xfId="1527"/>
    <cellStyle name="Percent 139 2" xfId="1528"/>
    <cellStyle name="Percent 139 3" xfId="1529"/>
    <cellStyle name="Percent 14" xfId="1530"/>
    <cellStyle name="Percent 140" xfId="1531"/>
    <cellStyle name="Percent 140 2" xfId="1532"/>
    <cellStyle name="Percent 140 3" xfId="1533"/>
    <cellStyle name="Percent 141" xfId="1534"/>
    <cellStyle name="Percent 141 2" xfId="1535"/>
    <cellStyle name="Percent 141 3" xfId="1536"/>
    <cellStyle name="Percent 142" xfId="1537"/>
    <cellStyle name="Percent 142 2" xfId="1538"/>
    <cellStyle name="Percent 142 3" xfId="1539"/>
    <cellStyle name="Percent 143" xfId="1540"/>
    <cellStyle name="Percent 143 2" xfId="1541"/>
    <cellStyle name="Percent 143 3" xfId="1542"/>
    <cellStyle name="Percent 144" xfId="1543"/>
    <cellStyle name="Percent 144 2" xfId="1544"/>
    <cellStyle name="Percent 144 3" xfId="1545"/>
    <cellStyle name="Percent 145" xfId="1546"/>
    <cellStyle name="Percent 145 2" xfId="1547"/>
    <cellStyle name="Percent 145 3" xfId="1548"/>
    <cellStyle name="Percent 146" xfId="1549"/>
    <cellStyle name="Percent 146 2" xfId="1550"/>
    <cellStyle name="Percent 146 3" xfId="1551"/>
    <cellStyle name="Percent 147" xfId="1552"/>
    <cellStyle name="Percent 147 2" xfId="1553"/>
    <cellStyle name="Percent 147 3" xfId="1554"/>
    <cellStyle name="Percent 148" xfId="1555"/>
    <cellStyle name="Percent 148 2" xfId="1556"/>
    <cellStyle name="Percent 148 3" xfId="1557"/>
    <cellStyle name="Percent 149" xfId="1558"/>
    <cellStyle name="Percent 149 2" xfId="1559"/>
    <cellStyle name="Percent 149 3" xfId="1560"/>
    <cellStyle name="Percent 15" xfId="1561"/>
    <cellStyle name="Percent 150" xfId="1562"/>
    <cellStyle name="Percent 150 2" xfId="1563"/>
    <cellStyle name="Percent 150 3" xfId="1564"/>
    <cellStyle name="Percent 151" xfId="1565"/>
    <cellStyle name="Percent 152" xfId="1566"/>
    <cellStyle name="Percent 153" xfId="1567"/>
    <cellStyle name="Percent 154" xfId="1568"/>
    <cellStyle name="Percent 155" xfId="1569"/>
    <cellStyle name="Percent 156" xfId="1570"/>
    <cellStyle name="Percent 157" xfId="1571"/>
    <cellStyle name="Percent 158" xfId="1572"/>
    <cellStyle name="Percent 159" xfId="1573"/>
    <cellStyle name="Percent 16" xfId="1574"/>
    <cellStyle name="Percent 16 2" xfId="1575"/>
    <cellStyle name="Percent 160" xfId="1576"/>
    <cellStyle name="Percent 161" xfId="1577"/>
    <cellStyle name="Percent 162" xfId="1578"/>
    <cellStyle name="Percent 163" xfId="1579"/>
    <cellStyle name="Percent 164" xfId="1580"/>
    <cellStyle name="Percent 165" xfId="1581"/>
    <cellStyle name="Percent 166" xfId="1582"/>
    <cellStyle name="Percent 167" xfId="1583"/>
    <cellStyle name="Percent 168" xfId="1584"/>
    <cellStyle name="Percent 169" xfId="1585"/>
    <cellStyle name="Percent 17" xfId="1586"/>
    <cellStyle name="Percent 170" xfId="1587"/>
    <cellStyle name="Percent 171" xfId="1588"/>
    <cellStyle name="Percent 172" xfId="1589"/>
    <cellStyle name="Percent 173" xfId="1590"/>
    <cellStyle name="Percent 174" xfId="1591"/>
    <cellStyle name="Percent 175" xfId="1592"/>
    <cellStyle name="Percent 176" xfId="1593"/>
    <cellStyle name="Percent 177" xfId="1594"/>
    <cellStyle name="Percent 178" xfId="1595"/>
    <cellStyle name="Percent 179" xfId="1596"/>
    <cellStyle name="Percent 18" xfId="1597"/>
    <cellStyle name="Percent 180" xfId="1598"/>
    <cellStyle name="Percent 181" xfId="1599"/>
    <cellStyle name="Percent 182" xfId="1600"/>
    <cellStyle name="Percent 183" xfId="1601"/>
    <cellStyle name="Percent 184" xfId="1602"/>
    <cellStyle name="Percent 185" xfId="1603"/>
    <cellStyle name="Percent 186" xfId="1604"/>
    <cellStyle name="Percent 187" xfId="1605"/>
    <cellStyle name="Percent 188" xfId="1606"/>
    <cellStyle name="Percent 189" xfId="1607"/>
    <cellStyle name="Percent 189 2" xfId="1608"/>
    <cellStyle name="Percent 19" xfId="1609"/>
    <cellStyle name="Percent 190" xfId="1610"/>
    <cellStyle name="Percent 190 2" xfId="1611"/>
    <cellStyle name="Percent 191" xfId="1612"/>
    <cellStyle name="Percent 191 2" xfId="1613"/>
    <cellStyle name="Percent 192" xfId="1614"/>
    <cellStyle name="Percent 192 2" xfId="1615"/>
    <cellStyle name="Percent 193" xfId="1616"/>
    <cellStyle name="Percent 193 2" xfId="1617"/>
    <cellStyle name="Percent 194" xfId="1618"/>
    <cellStyle name="Percent 194 2" xfId="1619"/>
    <cellStyle name="Percent 195" xfId="1620"/>
    <cellStyle name="Percent 195 2" xfId="1621"/>
    <cellStyle name="Percent 196" xfId="1622"/>
    <cellStyle name="Percent 196 2" xfId="1623"/>
    <cellStyle name="Percent 197" xfId="1624"/>
    <cellStyle name="Percent 197 2" xfId="1625"/>
    <cellStyle name="Percent 198" xfId="1626"/>
    <cellStyle name="Percent 198 2" xfId="1627"/>
    <cellStyle name="Percent 199" xfId="1628"/>
    <cellStyle name="Percent 199 2" xfId="1629"/>
    <cellStyle name="Percent 2" xfId="1630"/>
    <cellStyle name="Percent 2 2" xfId="1631"/>
    <cellStyle name="Percent 2 2 2" xfId="1632"/>
    <cellStyle name="Percent 2 2 3" xfId="1633"/>
    <cellStyle name="Percent 2 2 4" xfId="1634"/>
    <cellStyle name="Percent 2 3" xfId="1635"/>
    <cellStyle name="Percent 2 3 2" xfId="1636"/>
    <cellStyle name="Percent 2 4" xfId="1637"/>
    <cellStyle name="Percent 20" xfId="1638"/>
    <cellStyle name="Percent 200" xfId="1639"/>
    <cellStyle name="Percent 200 2" xfId="1640"/>
    <cellStyle name="Percent 201" xfId="1641"/>
    <cellStyle name="Percent 201 2" xfId="1642"/>
    <cellStyle name="Percent 202" xfId="1643"/>
    <cellStyle name="Percent 202 2" xfId="1644"/>
    <cellStyle name="Percent 203" xfId="1645"/>
    <cellStyle name="Percent 203 2" xfId="1646"/>
    <cellStyle name="Percent 204" xfId="1647"/>
    <cellStyle name="Percent 204 2" xfId="1648"/>
    <cellStyle name="Percent 205" xfId="1649"/>
    <cellStyle name="Percent 205 2" xfId="1650"/>
    <cellStyle name="Percent 206" xfId="1651"/>
    <cellStyle name="Percent 206 2" xfId="1652"/>
    <cellStyle name="Percent 207" xfId="1653"/>
    <cellStyle name="Percent 207 2" xfId="1654"/>
    <cellStyle name="Percent 208" xfId="1655"/>
    <cellStyle name="Percent 208 2" xfId="1656"/>
    <cellStyle name="Percent 209" xfId="1657"/>
    <cellStyle name="Percent 21" xfId="1658"/>
    <cellStyle name="Percent 210" xfId="1659"/>
    <cellStyle name="Percent 211" xfId="1660"/>
    <cellStyle name="Percent 212" xfId="1661"/>
    <cellStyle name="Percent 213" xfId="1662"/>
    <cellStyle name="Percent 214" xfId="1663"/>
    <cellStyle name="Percent 215" xfId="1664"/>
    <cellStyle name="Percent 216" xfId="1665"/>
    <cellStyle name="Percent 217" xfId="1666"/>
    <cellStyle name="Percent 218" xfId="1667"/>
    <cellStyle name="Percent 219" xfId="1668"/>
    <cellStyle name="Percent 22" xfId="1669"/>
    <cellStyle name="Percent 220" xfId="1670"/>
    <cellStyle name="Percent 221" xfId="1671"/>
    <cellStyle name="Percent 222" xfId="1672"/>
    <cellStyle name="Percent 223" xfId="1673"/>
    <cellStyle name="Percent 224" xfId="1674"/>
    <cellStyle name="Percent 224 2" xfId="1675"/>
    <cellStyle name="Percent 225" xfId="1676"/>
    <cellStyle name="Percent 225 2" xfId="1677"/>
    <cellStyle name="Percent 226" xfId="1678"/>
    <cellStyle name="Percent 226 2" xfId="1679"/>
    <cellStyle name="Percent 227" xfId="1680"/>
    <cellStyle name="Percent 227 2" xfId="1681"/>
    <cellStyle name="Percent 228" xfId="1682"/>
    <cellStyle name="Percent 228 2" xfId="1683"/>
    <cellStyle name="Percent 229" xfId="1684"/>
    <cellStyle name="Percent 229 2" xfId="1685"/>
    <cellStyle name="Percent 23" xfId="1686"/>
    <cellStyle name="Percent 230" xfId="1687"/>
    <cellStyle name="Percent 230 2" xfId="1688"/>
    <cellStyle name="Percent 231" xfId="1689"/>
    <cellStyle name="Percent 231 2" xfId="1690"/>
    <cellStyle name="Percent 232" xfId="1691"/>
    <cellStyle name="Percent 232 2" xfId="1692"/>
    <cellStyle name="Percent 233" xfId="1693"/>
    <cellStyle name="Percent 233 2" xfId="1694"/>
    <cellStyle name="Percent 234" xfId="1695"/>
    <cellStyle name="Percent 234 2" xfId="1696"/>
    <cellStyle name="Percent 235" xfId="1697"/>
    <cellStyle name="Percent 235 2" xfId="1698"/>
    <cellStyle name="Percent 236" xfId="1699"/>
    <cellStyle name="Percent 236 2" xfId="1700"/>
    <cellStyle name="Percent 237" xfId="1701"/>
    <cellStyle name="Percent 237 2" xfId="1702"/>
    <cellStyle name="Percent 238" xfId="1703"/>
    <cellStyle name="Percent 238 2" xfId="1704"/>
    <cellStyle name="Percent 239" xfId="1705"/>
    <cellStyle name="Percent 239 2" xfId="1706"/>
    <cellStyle name="Percent 24" xfId="1707"/>
    <cellStyle name="Percent 240" xfId="1708"/>
    <cellStyle name="Percent 240 2" xfId="1709"/>
    <cellStyle name="Percent 241" xfId="1710"/>
    <cellStyle name="Percent 241 2" xfId="1711"/>
    <cellStyle name="Percent 242" xfId="1712"/>
    <cellStyle name="Percent 242 2" xfId="1713"/>
    <cellStyle name="Percent 243" xfId="1714"/>
    <cellStyle name="Percent 243 2" xfId="1715"/>
    <cellStyle name="Percent 244" xfId="1716"/>
    <cellStyle name="Percent 244 2" xfId="1717"/>
    <cellStyle name="Percent 245" xfId="1718"/>
    <cellStyle name="Percent 245 2" xfId="1719"/>
    <cellStyle name="Percent 246" xfId="1720"/>
    <cellStyle name="Percent 246 2" xfId="1721"/>
    <cellStyle name="Percent 247" xfId="1722"/>
    <cellStyle name="Percent 247 2" xfId="1723"/>
    <cellStyle name="Percent 248" xfId="1724"/>
    <cellStyle name="Percent 248 2" xfId="1725"/>
    <cellStyle name="Percent 249" xfId="1726"/>
    <cellStyle name="Percent 249 2" xfId="1727"/>
    <cellStyle name="Percent 25" xfId="1728"/>
    <cellStyle name="Percent 250" xfId="1729"/>
    <cellStyle name="Percent 250 2" xfId="1730"/>
    <cellStyle name="Percent 251" xfId="1731"/>
    <cellStyle name="Percent 251 2" xfId="1732"/>
    <cellStyle name="Percent 252" xfId="1733"/>
    <cellStyle name="Percent 253" xfId="1734"/>
    <cellStyle name="Percent 254" xfId="1735"/>
    <cellStyle name="Percent 255" xfId="1736"/>
    <cellStyle name="Percent 256" xfId="1737"/>
    <cellStyle name="Percent 257" xfId="1738"/>
    <cellStyle name="Percent 258" xfId="1739"/>
    <cellStyle name="Percent 259" xfId="1740"/>
    <cellStyle name="Percent 26" xfId="1741"/>
    <cellStyle name="Percent 260" xfId="1742"/>
    <cellStyle name="Percent 261" xfId="1743"/>
    <cellStyle name="Percent 262" xfId="1744"/>
    <cellStyle name="Percent 263" xfId="1745"/>
    <cellStyle name="Percent 264" xfId="1746"/>
    <cellStyle name="Percent 265" xfId="1747"/>
    <cellStyle name="Percent 266" xfId="1748"/>
    <cellStyle name="Percent 267" xfId="1749"/>
    <cellStyle name="Percent 268" xfId="1750"/>
    <cellStyle name="Percent 269" xfId="1751"/>
    <cellStyle name="Percent 27" xfId="1752"/>
    <cellStyle name="Percent 270" xfId="1753"/>
    <cellStyle name="Percent 271" xfId="1754"/>
    <cellStyle name="Percent 272" xfId="1755"/>
    <cellStyle name="Percent 273" xfId="1756"/>
    <cellStyle name="Percent 274" xfId="1757"/>
    <cellStyle name="Percent 275" xfId="1758"/>
    <cellStyle name="Percent 276" xfId="1759"/>
    <cellStyle name="Percent 277" xfId="1760"/>
    <cellStyle name="Percent 278" xfId="1761"/>
    <cellStyle name="Percent 279" xfId="1762"/>
    <cellStyle name="Percent 28" xfId="1763"/>
    <cellStyle name="Percent 280" xfId="1764"/>
    <cellStyle name="Percent 281" xfId="1765"/>
    <cellStyle name="Percent 282" xfId="1766"/>
    <cellStyle name="Percent 283" xfId="1767"/>
    <cellStyle name="Percent 283 2" xfId="1768"/>
    <cellStyle name="Percent 284" xfId="1769"/>
    <cellStyle name="Percent 284 2" xfId="1770"/>
    <cellStyle name="Percent 285" xfId="1771"/>
    <cellStyle name="Percent 285 2" xfId="1772"/>
    <cellStyle name="Percent 285 3" xfId="1773"/>
    <cellStyle name="Percent 286" xfId="1774"/>
    <cellStyle name="Percent 286 2" xfId="1775"/>
    <cellStyle name="Percent 287" xfId="1776"/>
    <cellStyle name="Percent 287 2" xfId="1777"/>
    <cellStyle name="Percent 288" xfId="1778"/>
    <cellStyle name="Percent 288 2" xfId="1779"/>
    <cellStyle name="Percent 289" xfId="1780"/>
    <cellStyle name="Percent 289 2" xfId="1781"/>
    <cellStyle name="Percent 29" xfId="1782"/>
    <cellStyle name="Percent 290" xfId="1783"/>
    <cellStyle name="Percent 290 2" xfId="1784"/>
    <cellStyle name="Percent 291" xfId="1785"/>
    <cellStyle name="Percent 292" xfId="1786"/>
    <cellStyle name="Percent 293" xfId="1787"/>
    <cellStyle name="Percent 294" xfId="1788"/>
    <cellStyle name="Percent 295" xfId="1789"/>
    <cellStyle name="Percent 296" xfId="1790"/>
    <cellStyle name="Percent 297" xfId="1791"/>
    <cellStyle name="Percent 298" xfId="1792"/>
    <cellStyle name="Percent 299" xfId="1793"/>
    <cellStyle name="Percent 3" xfId="1794"/>
    <cellStyle name="Percent 3 2" xfId="1795"/>
    <cellStyle name="Percent 30" xfId="1796"/>
    <cellStyle name="Percent 300" xfId="1797"/>
    <cellStyle name="Percent 301" xfId="1798"/>
    <cellStyle name="Percent 302" xfId="1799"/>
    <cellStyle name="Percent 303" xfId="1800"/>
    <cellStyle name="Percent 304" xfId="1801"/>
    <cellStyle name="Percent 305" xfId="1802"/>
    <cellStyle name="Percent 306" xfId="1803"/>
    <cellStyle name="Percent 307" xfId="1804"/>
    <cellStyle name="Percent 308" xfId="1805"/>
    <cellStyle name="Percent 309" xfId="1806"/>
    <cellStyle name="Percent 31" xfId="1807"/>
    <cellStyle name="Percent 310" xfId="1808"/>
    <cellStyle name="Percent 311" xfId="1809"/>
    <cellStyle name="Percent 312" xfId="1810"/>
    <cellStyle name="Percent 313" xfId="1811"/>
    <cellStyle name="Percent 314" xfId="1812"/>
    <cellStyle name="Percent 315" xfId="1813"/>
    <cellStyle name="Percent 316" xfId="1814"/>
    <cellStyle name="Percent 317" xfId="1815"/>
    <cellStyle name="Percent 318" xfId="1816"/>
    <cellStyle name="Percent 319" xfId="1817"/>
    <cellStyle name="Percent 32" xfId="1818"/>
    <cellStyle name="Percent 320" xfId="1819"/>
    <cellStyle name="Percent 321" xfId="1820"/>
    <cellStyle name="Percent 322" xfId="1821"/>
    <cellStyle name="Percent 323" xfId="1822"/>
    <cellStyle name="Percent 324" xfId="1823"/>
    <cellStyle name="Percent 325" xfId="1824"/>
    <cellStyle name="Percent 326" xfId="1825"/>
    <cellStyle name="Percent 327" xfId="1826"/>
    <cellStyle name="Percent 328" xfId="1827"/>
    <cellStyle name="Percent 329" xfId="1828"/>
    <cellStyle name="Percent 33" xfId="1829"/>
    <cellStyle name="Percent 330" xfId="1830"/>
    <cellStyle name="Percent 331" xfId="1831"/>
    <cellStyle name="Percent 332" xfId="1832"/>
    <cellStyle name="Percent 333" xfId="1833"/>
    <cellStyle name="Percent 334" xfId="1834"/>
    <cellStyle name="Percent 335" xfId="1835"/>
    <cellStyle name="Percent 336" xfId="1836"/>
    <cellStyle name="Percent 337" xfId="1837"/>
    <cellStyle name="Percent 338" xfId="1838"/>
    <cellStyle name="Percent 339" xfId="1839"/>
    <cellStyle name="Percent 34" xfId="1840"/>
    <cellStyle name="Percent 340" xfId="1841"/>
    <cellStyle name="Percent 341" xfId="1842"/>
    <cellStyle name="Percent 342" xfId="1843"/>
    <cellStyle name="Percent 343" xfId="1844"/>
    <cellStyle name="Percent 344" xfId="1845"/>
    <cellStyle name="Percent 345" xfId="1846"/>
    <cellStyle name="Percent 346" xfId="1847"/>
    <cellStyle name="Percent 347" xfId="1848"/>
    <cellStyle name="Percent 348" xfId="1849"/>
    <cellStyle name="Percent 349" xfId="1850"/>
    <cellStyle name="Percent 35" xfId="1851"/>
    <cellStyle name="Percent 350" xfId="1852"/>
    <cellStyle name="Percent 351" xfId="1853"/>
    <cellStyle name="Percent 352" xfId="1854"/>
    <cellStyle name="Percent 353" xfId="1855"/>
    <cellStyle name="Percent 354" xfId="1856"/>
    <cellStyle name="Percent 355" xfId="1857"/>
    <cellStyle name="Percent 356" xfId="1858"/>
    <cellStyle name="Percent 357" xfId="1859"/>
    <cellStyle name="Percent 358" xfId="1860"/>
    <cellStyle name="Percent 359" xfId="1861"/>
    <cellStyle name="Percent 36" xfId="1862"/>
    <cellStyle name="Percent 360" xfId="1863"/>
    <cellStyle name="Percent 361" xfId="1864"/>
    <cellStyle name="Percent 362" xfId="1865"/>
    <cellStyle name="Percent 363" xfId="1866"/>
    <cellStyle name="Percent 364" xfId="1867"/>
    <cellStyle name="Percent 365" xfId="1868"/>
    <cellStyle name="Percent 366" xfId="1869"/>
    <cellStyle name="Percent 367" xfId="1870"/>
    <cellStyle name="Percent 368" xfId="1871"/>
    <cellStyle name="Percent 369" xfId="1872"/>
    <cellStyle name="Percent 37" xfId="1873"/>
    <cellStyle name="Percent 370" xfId="1874"/>
    <cellStyle name="Percent 371" xfId="1875"/>
    <cellStyle name="Percent 371 2" xfId="1876"/>
    <cellStyle name="Percent 372" xfId="1877"/>
    <cellStyle name="Percent 373" xfId="1878"/>
    <cellStyle name="Percent 374" xfId="1879"/>
    <cellStyle name="Percent 375" xfId="1880"/>
    <cellStyle name="Percent 376" xfId="1881"/>
    <cellStyle name="Percent 377" xfId="1882"/>
    <cellStyle name="Percent 378" xfId="1883"/>
    <cellStyle name="Percent 379" xfId="1884"/>
    <cellStyle name="Percent 38" xfId="1885"/>
    <cellStyle name="Percent 380" xfId="1886"/>
    <cellStyle name="Percent 381" xfId="1887"/>
    <cellStyle name="Percent 382" xfId="1888"/>
    <cellStyle name="Percent 383" xfId="1889"/>
    <cellStyle name="Percent 384" xfId="1890"/>
    <cellStyle name="Percent 385" xfId="1891"/>
    <cellStyle name="Percent 386" xfId="1892"/>
    <cellStyle name="Percent 387" xfId="1893"/>
    <cellStyle name="Percent 388" xfId="1894"/>
    <cellStyle name="Percent 389" xfId="1895"/>
    <cellStyle name="Percent 39" xfId="1896"/>
    <cellStyle name="Percent 390" xfId="1897"/>
    <cellStyle name="Percent 391" xfId="1898"/>
    <cellStyle name="Percent 392" xfId="1899"/>
    <cellStyle name="Percent 393" xfId="1900"/>
    <cellStyle name="Percent 394" xfId="1901"/>
    <cellStyle name="Percent 395" xfId="1902"/>
    <cellStyle name="Percent 396" xfId="1903"/>
    <cellStyle name="Percent 397" xfId="1904"/>
    <cellStyle name="Percent 398" xfId="1905"/>
    <cellStyle name="Percent 399" xfId="1906"/>
    <cellStyle name="Percent 4" xfId="1907"/>
    <cellStyle name="Percent 4 2" xfId="1908"/>
    <cellStyle name="Percent 4 2 2" xfId="1909"/>
    <cellStyle name="Percent 4 2 3" xfId="1910"/>
    <cellStyle name="Percent 4 2 3 2" xfId="1911"/>
    <cellStyle name="Percent 4 2 4" xfId="1912"/>
    <cellStyle name="Percent 4 2 4 2" xfId="1913"/>
    <cellStyle name="Percent 4 3" xfId="1914"/>
    <cellStyle name="Percent 4 3 2" xfId="1915"/>
    <cellStyle name="Percent 4 4" xfId="1916"/>
    <cellStyle name="Percent 4 4 2" xfId="1917"/>
    <cellStyle name="Percent 4 5" xfId="1918"/>
    <cellStyle name="Percent 4 5 2" xfId="1919"/>
    <cellStyle name="Percent 4 5 3" xfId="1920"/>
    <cellStyle name="Percent 4 5 3 2" xfId="1921"/>
    <cellStyle name="Percent 4 6" xfId="1922"/>
    <cellStyle name="Percent 4 6 2" xfId="1923"/>
    <cellStyle name="Percent 4 6 3" xfId="1924"/>
    <cellStyle name="Percent 4 7" xfId="1925"/>
    <cellStyle name="Percent 4 7 2" xfId="1926"/>
    <cellStyle name="Percent 4 7 3" xfId="1927"/>
    <cellStyle name="Percent 4 7 3 2" xfId="1928"/>
    <cellStyle name="Percent 40" xfId="1929"/>
    <cellStyle name="Percent 400" xfId="1930"/>
    <cellStyle name="Percent 401" xfId="1931"/>
    <cellStyle name="Percent 402" xfId="1932"/>
    <cellStyle name="Percent 403" xfId="1933"/>
    <cellStyle name="Percent 404" xfId="1934"/>
    <cellStyle name="Percent 405" xfId="1935"/>
    <cellStyle name="Percent 406" xfId="1936"/>
    <cellStyle name="Percent 407" xfId="1937"/>
    <cellStyle name="Percent 408" xfId="1938"/>
    <cellStyle name="Percent 409" xfId="1939"/>
    <cellStyle name="Percent 41" xfId="1940"/>
    <cellStyle name="Percent 410" xfId="1941"/>
    <cellStyle name="Percent 411" xfId="1942"/>
    <cellStyle name="Percent 412" xfId="1943"/>
    <cellStyle name="Percent 413" xfId="1944"/>
    <cellStyle name="Percent 414" xfId="1945"/>
    <cellStyle name="Percent 415" xfId="1946"/>
    <cellStyle name="Percent 416" xfId="1947"/>
    <cellStyle name="Percent 417" xfId="1948"/>
    <cellStyle name="Percent 418" xfId="1949"/>
    <cellStyle name="Percent 419" xfId="1950"/>
    <cellStyle name="Percent 42" xfId="1951"/>
    <cellStyle name="Percent 420" xfId="1952"/>
    <cellStyle name="Percent 421" xfId="1953"/>
    <cellStyle name="Percent 422" xfId="1954"/>
    <cellStyle name="Percent 423" xfId="1955"/>
    <cellStyle name="Percent 424" xfId="1956"/>
    <cellStyle name="Percent 425" xfId="1957"/>
    <cellStyle name="Percent 426" xfId="1958"/>
    <cellStyle name="Percent 427" xfId="1959"/>
    <cellStyle name="Percent 428" xfId="1960"/>
    <cellStyle name="Percent 429" xfId="1961"/>
    <cellStyle name="Percent 43" xfId="1962"/>
    <cellStyle name="Percent 430" xfId="1963"/>
    <cellStyle name="Percent 431" xfId="1964"/>
    <cellStyle name="Percent 432" xfId="1965"/>
    <cellStyle name="Percent 433" xfId="1966"/>
    <cellStyle name="Percent 434" xfId="1967"/>
    <cellStyle name="Percent 435" xfId="1968"/>
    <cellStyle name="Percent 436" xfId="1969"/>
    <cellStyle name="Percent 437" xfId="1970"/>
    <cellStyle name="Percent 438" xfId="1971"/>
    <cellStyle name="Percent 439" xfId="1972"/>
    <cellStyle name="Percent 44" xfId="1973"/>
    <cellStyle name="Percent 440" xfId="1974"/>
    <cellStyle name="Percent 441" xfId="1975"/>
    <cellStyle name="Percent 442" xfId="1976"/>
    <cellStyle name="Percent 443" xfId="1977"/>
    <cellStyle name="Percent 444" xfId="1978"/>
    <cellStyle name="Percent 445" xfId="1979"/>
    <cellStyle name="Percent 446" xfId="1980"/>
    <cellStyle name="Percent 447" xfId="1981"/>
    <cellStyle name="Percent 448" xfId="1982"/>
    <cellStyle name="Percent 45" xfId="1983"/>
    <cellStyle name="Percent 46" xfId="1984"/>
    <cellStyle name="Percent 47" xfId="1985"/>
    <cellStyle name="Percent 48" xfId="1986"/>
    <cellStyle name="Percent 49" xfId="1987"/>
    <cellStyle name="Percent 5" xfId="1988"/>
    <cellStyle name="Percent 5 2" xfId="1989"/>
    <cellStyle name="Percent 50" xfId="1990"/>
    <cellStyle name="Percent 51" xfId="1991"/>
    <cellStyle name="Percent 52" xfId="1992"/>
    <cellStyle name="Percent 53" xfId="1993"/>
    <cellStyle name="Percent 54" xfId="1994"/>
    <cellStyle name="Percent 55" xfId="1995"/>
    <cellStyle name="Percent 56" xfId="1996"/>
    <cellStyle name="Percent 57" xfId="1997"/>
    <cellStyle name="Percent 58" xfId="1998"/>
    <cellStyle name="Percent 59" xfId="1999"/>
    <cellStyle name="Percent 6" xfId="2000"/>
    <cellStyle name="Percent 6 2" xfId="2001"/>
    <cellStyle name="Percent 6 3" xfId="2002"/>
    <cellStyle name="Percent 6 3 2" xfId="2003"/>
    <cellStyle name="Percent 60" xfId="2004"/>
    <cellStyle name="Percent 61" xfId="2005"/>
    <cellStyle name="Percent 62" xfId="2006"/>
    <cellStyle name="Percent 63" xfId="2007"/>
    <cellStyle name="Percent 64" xfId="2008"/>
    <cellStyle name="Percent 65" xfId="2009"/>
    <cellStyle name="Percent 66" xfId="2010"/>
    <cellStyle name="Percent 67" xfId="2011"/>
    <cellStyle name="Percent 68" xfId="2012"/>
    <cellStyle name="Percent 69" xfId="2013"/>
    <cellStyle name="Percent 7" xfId="2014"/>
    <cellStyle name="Percent 7 2" xfId="2015"/>
    <cellStyle name="Percent 70" xfId="2016"/>
    <cellStyle name="Percent 71" xfId="2017"/>
    <cellStyle name="Percent 72" xfId="2018"/>
    <cellStyle name="Percent 73" xfId="2019"/>
    <cellStyle name="Percent 74" xfId="2020"/>
    <cellStyle name="Percent 75" xfId="2021"/>
    <cellStyle name="Percent 76" xfId="2022"/>
    <cellStyle name="Percent 77" xfId="2023"/>
    <cellStyle name="Percent 78" xfId="2024"/>
    <cellStyle name="Percent 79" xfId="2025"/>
    <cellStyle name="Percent 8" xfId="2026"/>
    <cellStyle name="Percent 8 2" xfId="2027"/>
    <cellStyle name="Percent 80" xfId="2028"/>
    <cellStyle name="Percent 81" xfId="2029"/>
    <cellStyle name="Percent 82" xfId="2030"/>
    <cellStyle name="Percent 83" xfId="2031"/>
    <cellStyle name="Percent 84" xfId="2032"/>
    <cellStyle name="Percent 85" xfId="2033"/>
    <cellStyle name="Percent 86" xfId="2034"/>
    <cellStyle name="Percent 87" xfId="2035"/>
    <cellStyle name="Percent 88" xfId="2036"/>
    <cellStyle name="Percent 88 2" xfId="2037"/>
    <cellStyle name="Percent 89" xfId="2038"/>
    <cellStyle name="Percent 9" xfId="2039"/>
    <cellStyle name="Percent 90" xfId="2040"/>
    <cellStyle name="Percent 91" xfId="2041"/>
    <cellStyle name="Percent 92" xfId="2042"/>
    <cellStyle name="Percent 93" xfId="2043"/>
    <cellStyle name="Percent 94" xfId="2044"/>
    <cellStyle name="Percent 95" xfId="2045"/>
    <cellStyle name="Percent 96" xfId="2046"/>
    <cellStyle name="Percent 97" xfId="2047"/>
    <cellStyle name="Percent 98" xfId="2048"/>
    <cellStyle name="Percent 99" xfId="2049"/>
    <cellStyle name="pricing" xfId="2050"/>
    <cellStyle name="PSChar" xfId="2051"/>
    <cellStyle name="RevList" xfId="2052"/>
    <cellStyle name="Subtotal" xfId="2053"/>
    <cellStyle name="Title" xfId="2054"/>
    <cellStyle name="Title 2" xfId="2055"/>
    <cellStyle name="Total" xfId="2056"/>
    <cellStyle name="Total 2" xfId="2057"/>
    <cellStyle name="Total 2 2" xfId="2058"/>
    <cellStyle name="Total 2 3" xfId="2059"/>
    <cellStyle name="Total 2 4" xfId="2060"/>
    <cellStyle name="Warning Text" xfId="2061"/>
    <cellStyle name="Warning Text 2" xfId="2062"/>
    <cellStyle name="Warning Text 2 2" xfId="2063"/>
    <cellStyle name="Warning Text 2 3" xfId="2064"/>
    <cellStyle name="Warning Text 2 4" xfId="20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4"/>
  <sheetViews>
    <sheetView tabSelected="1" defaultGridColor="0" zoomScale="70" zoomScaleNormal="70" zoomScalePageLayoutView="0" colorId="22" workbookViewId="0" topLeftCell="A1">
      <selection activeCell="D6" sqref="D6"/>
    </sheetView>
  </sheetViews>
  <sheetFormatPr defaultColWidth="11.4453125" defaultRowHeight="15"/>
  <cols>
    <col min="1" max="1" width="10.77734375" style="0" customWidth="1"/>
    <col min="2" max="2" width="20.77734375" style="0" customWidth="1"/>
    <col min="3" max="3" width="12.4453125" style="0" customWidth="1"/>
    <col min="4" max="4" width="27.77734375" style="0" customWidth="1"/>
    <col min="5" max="5" width="11.4453125" style="0" customWidth="1"/>
    <col min="6" max="6" width="22.77734375" style="1" customWidth="1"/>
    <col min="7" max="7" width="15.77734375" style="0" customWidth="1"/>
  </cols>
  <sheetData>
    <row r="1" spans="2:8" ht="22.5">
      <c r="B1" s="3"/>
      <c r="C1" s="3"/>
      <c r="H1" s="2"/>
    </row>
    <row r="2" spans="1:8" ht="22.5">
      <c r="A2" s="7" t="s">
        <v>0</v>
      </c>
      <c r="B2" s="5"/>
      <c r="C2" s="5"/>
      <c r="D2" s="4"/>
      <c r="E2" s="4"/>
      <c r="F2" s="6"/>
      <c r="G2" s="4"/>
      <c r="H2" s="4"/>
    </row>
    <row r="6" spans="2:8" ht="22.5">
      <c r="B6" s="4" t="s">
        <v>1</v>
      </c>
      <c r="C6" s="4"/>
      <c r="D6" s="52"/>
      <c r="E6" s="58"/>
      <c r="F6" s="8" t="s">
        <v>241</v>
      </c>
      <c r="G6" s="52" t="s">
        <v>2</v>
      </c>
      <c r="H6" s="53"/>
    </row>
    <row r="7" spans="2:8" ht="22.5">
      <c r="B7" s="4" t="s">
        <v>3</v>
      </c>
      <c r="C7" s="4"/>
      <c r="D7" s="52"/>
      <c r="E7" s="54"/>
      <c r="F7" s="8" t="s">
        <v>4</v>
      </c>
      <c r="G7" s="54"/>
      <c r="H7" s="53"/>
    </row>
    <row r="8" spans="2:8" ht="22.5">
      <c r="B8" s="4" t="s">
        <v>5</v>
      </c>
      <c r="C8" s="4"/>
      <c r="D8" s="52"/>
      <c r="E8" s="54"/>
      <c r="F8" s="8" t="s">
        <v>6</v>
      </c>
      <c r="G8" s="55"/>
      <c r="H8" s="53"/>
    </row>
    <row r="9" spans="2:8" ht="22.5">
      <c r="B9" s="4" t="s">
        <v>7</v>
      </c>
      <c r="C9" s="4"/>
      <c r="D9" s="52"/>
      <c r="E9" s="54"/>
      <c r="F9" s="8" t="s">
        <v>8</v>
      </c>
      <c r="G9" s="54"/>
      <c r="H9" s="53"/>
    </row>
    <row r="10" spans="2:8" s="9" customFormat="1" ht="22.5">
      <c r="B10" s="352" t="s">
        <v>9</v>
      </c>
      <c r="C10" s="352"/>
      <c r="D10" s="59"/>
      <c r="E10" s="60"/>
      <c r="F10" s="10" t="s">
        <v>10</v>
      </c>
      <c r="G10" s="56"/>
      <c r="H10" s="57"/>
    </row>
    <row r="11" spans="2:8" s="9" customFormat="1" ht="22.5">
      <c r="B11" s="352" t="s">
        <v>315</v>
      </c>
      <c r="C11" s="352"/>
      <c r="D11" s="59"/>
      <c r="E11" s="60"/>
      <c r="F11" s="10" t="s">
        <v>316</v>
      </c>
      <c r="G11" s="59"/>
      <c r="H11" s="60"/>
    </row>
    <row r="12" ht="15.75" thickBot="1"/>
    <row r="13" spans="1:8" ht="15">
      <c r="A13" s="11"/>
      <c r="B13" s="11"/>
      <c r="C13" s="11"/>
      <c r="D13" s="11"/>
      <c r="E13" s="11"/>
      <c r="F13" s="12"/>
      <c r="G13" s="11"/>
      <c r="H13" s="11"/>
    </row>
    <row r="14" spans="1:8" ht="18" thickBot="1">
      <c r="A14" s="13" t="s">
        <v>11</v>
      </c>
      <c r="B14" s="14" t="s">
        <v>12</v>
      </c>
      <c r="C14" s="14"/>
      <c r="F14" s="15" t="s">
        <v>13</v>
      </c>
      <c r="H14" s="16" t="s">
        <v>14</v>
      </c>
    </row>
    <row r="15" ht="15.75" thickTop="1">
      <c r="A15" s="17"/>
    </row>
    <row r="16" spans="2:8" ht="15">
      <c r="B16" s="17" t="s">
        <v>15</v>
      </c>
      <c r="C16" s="17"/>
      <c r="F16" s="18">
        <f>'Line Item A'!G22</f>
        <v>0</v>
      </c>
      <c r="H16" s="19">
        <f>'Line Item A'!E22</f>
        <v>0</v>
      </c>
    </row>
    <row r="17" spans="1:8" ht="15">
      <c r="B17" s="17" t="s">
        <v>251</v>
      </c>
      <c r="C17" s="17"/>
      <c r="F17" s="18">
        <f>'Line Item A'!G28</f>
        <v>0</v>
      </c>
      <c r="H17" s="19">
        <f>'Line Item A'!E28</f>
        <v>0</v>
      </c>
    </row>
    <row r="18" spans="2:8" ht="15">
      <c r="B18" s="17" t="s">
        <v>17</v>
      </c>
      <c r="C18" s="17"/>
      <c r="F18" s="18">
        <f>'Line Item A'!G33</f>
        <v>0</v>
      </c>
      <c r="H18" s="19">
        <f>'Line Item A'!E33</f>
        <v>0</v>
      </c>
    </row>
    <row r="19" spans="2:8" ht="15">
      <c r="B19" s="17" t="s">
        <v>18</v>
      </c>
      <c r="C19" s="17"/>
      <c r="F19" s="18">
        <f>'Line Item A'!G38</f>
        <v>0</v>
      </c>
      <c r="H19" s="19">
        <f>'Line Item A'!E38</f>
        <v>0</v>
      </c>
    </row>
    <row r="20" spans="2:8" ht="15">
      <c r="B20" s="17" t="s">
        <v>252</v>
      </c>
      <c r="C20" s="17"/>
      <c r="F20" s="18">
        <f>'Line Item A'!G43</f>
        <v>0</v>
      </c>
      <c r="H20" s="19">
        <f>'Line Item A'!E43</f>
        <v>0</v>
      </c>
    </row>
    <row r="21" spans="2:8" ht="15">
      <c r="B21" s="17" t="s">
        <v>19</v>
      </c>
      <c r="C21" s="17"/>
      <c r="F21" s="18">
        <f>'Line Item A'!G51</f>
        <v>0</v>
      </c>
      <c r="H21" s="19">
        <f>'Line Item A'!E51</f>
        <v>0</v>
      </c>
    </row>
    <row r="22" spans="2:8" ht="15">
      <c r="B22" s="17" t="s">
        <v>20</v>
      </c>
      <c r="C22" s="17"/>
      <c r="F22" s="18">
        <f>'Line Item A'!G56</f>
        <v>0</v>
      </c>
      <c r="H22" s="19">
        <f>'Line Item A'!E56</f>
        <v>0</v>
      </c>
    </row>
    <row r="23" spans="2:8" ht="15">
      <c r="B23" s="17" t="s">
        <v>21</v>
      </c>
      <c r="C23" s="17"/>
      <c r="F23" s="18">
        <f>'Line Item A'!G61</f>
        <v>0</v>
      </c>
      <c r="H23" s="19">
        <f>'Line Item A'!E61</f>
        <v>0</v>
      </c>
    </row>
    <row r="24" spans="2:8" ht="15">
      <c r="B24" s="17" t="s">
        <v>22</v>
      </c>
      <c r="C24" s="17"/>
      <c r="F24" s="18">
        <f>'Line Item A'!G66</f>
        <v>0</v>
      </c>
      <c r="H24" s="19">
        <f>'Line Item A'!E66</f>
        <v>0</v>
      </c>
    </row>
    <row r="26" spans="2:8" ht="18" thickBot="1">
      <c r="B26" s="14" t="s">
        <v>23</v>
      </c>
      <c r="C26" s="14"/>
      <c r="F26" s="20">
        <f>SUM(F16:F24)</f>
        <v>0</v>
      </c>
      <c r="H26" s="21">
        <f>SUM(H16:H24)</f>
        <v>0</v>
      </c>
    </row>
    <row r="27" ht="11.25" customHeight="1" thickTop="1">
      <c r="F27" s="22"/>
    </row>
    <row r="28" spans="1:8" ht="18" thickBot="1">
      <c r="A28" s="13" t="s">
        <v>24</v>
      </c>
      <c r="B28" s="14" t="s">
        <v>25</v>
      </c>
      <c r="C28" s="14"/>
      <c r="E28" s="23" t="e">
        <f>F28/F26</f>
        <v>#DIV/0!</v>
      </c>
      <c r="F28" s="20">
        <f>'Line Item A'!G71</f>
        <v>0</v>
      </c>
      <c r="H28" s="24" t="s">
        <v>2</v>
      </c>
    </row>
    <row r="29" ht="13.5" customHeight="1" thickTop="1"/>
    <row r="30" spans="1:6" s="25" customFormat="1" ht="18" thickBot="1">
      <c r="A30" s="13" t="s">
        <v>26</v>
      </c>
      <c r="B30" s="14" t="s">
        <v>27</v>
      </c>
      <c r="F30" s="20">
        <f>F26+F28</f>
        <v>0</v>
      </c>
    </row>
    <row r="31" ht="15.75" thickTop="1"/>
    <row r="32" spans="1:3" ht="18">
      <c r="A32" s="13" t="s">
        <v>28</v>
      </c>
      <c r="B32" s="14" t="s">
        <v>29</v>
      </c>
      <c r="C32" s="14"/>
    </row>
    <row r="34" spans="2:6" ht="15">
      <c r="B34" s="17" t="s">
        <v>30</v>
      </c>
      <c r="C34" s="17"/>
      <c r="F34" s="18">
        <f>'Line Item A'!E92</f>
        <v>0</v>
      </c>
    </row>
    <row r="35" spans="2:6" ht="15">
      <c r="B35" s="17" t="s">
        <v>31</v>
      </c>
      <c r="C35" s="17"/>
      <c r="F35" s="18">
        <f>'Line Item A'!E98</f>
        <v>0</v>
      </c>
    </row>
    <row r="36" spans="2:6" ht="15">
      <c r="B36" s="17" t="s">
        <v>32</v>
      </c>
      <c r="C36" s="17"/>
      <c r="F36" s="18">
        <f>'Line Item A'!E100</f>
        <v>0</v>
      </c>
    </row>
    <row r="37" spans="2:6" ht="15">
      <c r="B37" s="17" t="s">
        <v>33</v>
      </c>
      <c r="C37" s="17"/>
      <c r="F37" s="18">
        <f>'Line Item A'!E106</f>
        <v>0</v>
      </c>
    </row>
    <row r="38" spans="2:6" ht="15">
      <c r="B38" s="17" t="s">
        <v>34</v>
      </c>
      <c r="C38" s="17"/>
      <c r="F38" s="18">
        <f>'Line Item A'!E114</f>
        <v>0</v>
      </c>
    </row>
    <row r="39" spans="2:6" ht="15">
      <c r="B39" s="17" t="s">
        <v>35</v>
      </c>
      <c r="C39" s="17"/>
      <c r="F39" s="18">
        <f>'Line Item A'!E120</f>
        <v>0</v>
      </c>
    </row>
    <row r="40" spans="2:6" ht="15">
      <c r="B40" s="17" t="s">
        <v>36</v>
      </c>
      <c r="C40" s="17"/>
      <c r="F40" s="18">
        <f>'Line Item A'!E128</f>
        <v>0</v>
      </c>
    </row>
    <row r="41" spans="2:6" ht="15">
      <c r="B41" s="17" t="s">
        <v>37</v>
      </c>
      <c r="C41" s="17"/>
      <c r="F41" s="18">
        <f>'Line Item A'!E135</f>
        <v>0</v>
      </c>
    </row>
    <row r="42" spans="2:6" ht="15">
      <c r="B42" s="17" t="s">
        <v>38</v>
      </c>
      <c r="C42" s="17"/>
      <c r="F42" s="18">
        <f>'Line Item A'!E137</f>
        <v>0</v>
      </c>
    </row>
    <row r="43" spans="2:6" ht="15">
      <c r="B43" s="17" t="s">
        <v>39</v>
      </c>
      <c r="C43" s="17"/>
      <c r="F43" s="18">
        <f>'Line Item A'!E139</f>
        <v>0</v>
      </c>
    </row>
    <row r="44" spans="2:6" ht="15">
      <c r="B44" s="17" t="s">
        <v>40</v>
      </c>
      <c r="C44" s="17"/>
      <c r="F44" s="18">
        <f>'Line Item A'!E145</f>
        <v>0</v>
      </c>
    </row>
    <row r="45" ht="15">
      <c r="B45" s="17"/>
    </row>
    <row r="46" spans="2:6" ht="18" thickBot="1">
      <c r="B46" s="14" t="s">
        <v>41</v>
      </c>
      <c r="C46" s="14"/>
      <c r="F46" s="20">
        <f>SUM(F34:F44)</f>
        <v>0</v>
      </c>
    </row>
    <row r="47" ht="15.75" thickTop="1">
      <c r="F47" s="22"/>
    </row>
    <row r="48" ht="15">
      <c r="F48" s="22"/>
    </row>
    <row r="49" spans="1:6" ht="18" thickBot="1">
      <c r="A49" s="13" t="s">
        <v>42</v>
      </c>
      <c r="B49" s="14" t="s">
        <v>43</v>
      </c>
      <c r="C49" s="14"/>
      <c r="F49" s="20">
        <f>SUM(F30+F46)</f>
        <v>0</v>
      </c>
    </row>
    <row r="50" ht="15.75" thickTop="1">
      <c r="F50" s="22"/>
    </row>
    <row r="51" spans="5:6" ht="15">
      <c r="E51" s="26" t="s">
        <v>148</v>
      </c>
      <c r="F51" s="22"/>
    </row>
    <row r="52" spans="1:6" ht="18" thickBot="1">
      <c r="A52" s="13" t="s">
        <v>44</v>
      </c>
      <c r="B52" s="14" t="s">
        <v>45</v>
      </c>
      <c r="C52" s="14"/>
      <c r="E52" s="23" t="e">
        <f>F52/F49</f>
        <v>#DIV/0!</v>
      </c>
      <c r="F52" s="20">
        <f>'Line Item A'!E152</f>
        <v>0</v>
      </c>
    </row>
    <row r="53" ht="15.75" thickTop="1">
      <c r="F53" s="22"/>
    </row>
    <row r="54" spans="1:6" ht="18" thickBot="1">
      <c r="A54" s="13" t="s">
        <v>46</v>
      </c>
      <c r="B54" s="14" t="s">
        <v>47</v>
      </c>
      <c r="C54" s="14"/>
      <c r="F54" s="20">
        <f>'Line Item A'!E154</f>
        <v>0</v>
      </c>
    </row>
    <row r="55" ht="15.75" thickTop="1">
      <c r="F55" s="22"/>
    </row>
    <row r="56" spans="1:6" ht="18" thickBot="1">
      <c r="A56" s="13" t="s">
        <v>48</v>
      </c>
      <c r="B56" s="14" t="s">
        <v>49</v>
      </c>
      <c r="C56" s="14"/>
      <c r="F56" s="20">
        <f>SUM(F49+F52+F54)</f>
        <v>0</v>
      </c>
    </row>
    <row r="57" ht="15.75" thickTop="1">
      <c r="F57" s="22"/>
    </row>
    <row r="58" spans="1:6" ht="18" thickBot="1">
      <c r="A58" s="13" t="s">
        <v>50</v>
      </c>
      <c r="B58" s="14" t="s">
        <v>51</v>
      </c>
      <c r="C58" s="14"/>
      <c r="F58" s="20">
        <f>'Line Item A'!E158</f>
        <v>0</v>
      </c>
    </row>
    <row r="59" ht="15.75" thickTop="1">
      <c r="F59" s="27" t="s">
        <v>2</v>
      </c>
    </row>
    <row r="60" spans="1:6" ht="18" thickBot="1">
      <c r="A60" s="13" t="s">
        <v>52</v>
      </c>
      <c r="B60" s="14" t="s">
        <v>53</v>
      </c>
      <c r="C60" s="14"/>
      <c r="F60" s="20">
        <f>'Line Item A'!E160</f>
        <v>0</v>
      </c>
    </row>
    <row r="61" spans="1:6" ht="18" thickTop="1">
      <c r="A61" s="13"/>
      <c r="B61" s="14"/>
      <c r="C61" s="14"/>
      <c r="F61" s="28"/>
    </row>
    <row r="62" spans="1:6" ht="18" thickBot="1">
      <c r="A62" s="13" t="s">
        <v>54</v>
      </c>
      <c r="B62" s="14" t="s">
        <v>224</v>
      </c>
      <c r="C62" s="14"/>
      <c r="F62" s="20">
        <f>'Line Item A'!E162+'Line Item A'!E164</f>
        <v>0</v>
      </c>
    </row>
    <row r="63" spans="1:6" ht="18" thickTop="1">
      <c r="A63" s="25"/>
      <c r="B63" s="14"/>
      <c r="C63" s="14"/>
      <c r="F63" s="27"/>
    </row>
    <row r="64" spans="1:6" ht="18" thickBot="1">
      <c r="A64" s="13" t="s">
        <v>55</v>
      </c>
      <c r="B64" s="14" t="s">
        <v>225</v>
      </c>
      <c r="C64" s="14"/>
      <c r="F64" s="20">
        <f>F56+F58+F60+F62</f>
        <v>0</v>
      </c>
    </row>
    <row r="65" spans="2:6" ht="18" thickTop="1">
      <c r="B65" s="25"/>
      <c r="C65" s="25"/>
      <c r="F65" s="29"/>
    </row>
    <row r="66" spans="1:6" ht="18" thickBot="1">
      <c r="A66" s="13" t="s">
        <v>56</v>
      </c>
      <c r="B66" s="14" t="s">
        <v>58</v>
      </c>
      <c r="C66" s="14"/>
      <c r="F66" s="20">
        <f>'Line Item A'!E168</f>
        <v>0</v>
      </c>
    </row>
    <row r="67" ht="15.75" thickTop="1">
      <c r="F67" s="22"/>
    </row>
    <row r="68" spans="1:6" ht="18" thickBot="1">
      <c r="A68" s="13" t="s">
        <v>57</v>
      </c>
      <c r="B68" s="14" t="s">
        <v>245</v>
      </c>
      <c r="C68" s="14"/>
      <c r="F68" s="20">
        <f>F64-F66</f>
        <v>0</v>
      </c>
    </row>
    <row r="69" ht="15.75" thickTop="1">
      <c r="F69" s="22"/>
    </row>
    <row r="70" spans="1:6" ht="18">
      <c r="A70" s="14"/>
      <c r="B70" s="188"/>
      <c r="C70" s="189"/>
      <c r="D70" s="30"/>
      <c r="E70" s="30"/>
      <c r="F70" s="28"/>
    </row>
    <row r="71" spans="2:6" ht="17.25">
      <c r="B71" s="190"/>
      <c r="C71" s="30"/>
      <c r="D71" s="30"/>
      <c r="E71" s="30"/>
      <c r="F71" s="28"/>
    </row>
    <row r="72" spans="2:6" ht="17.25">
      <c r="B72" s="190"/>
      <c r="C72" s="30"/>
      <c r="D72" s="30"/>
      <c r="E72" s="30"/>
      <c r="F72" s="191"/>
    </row>
    <row r="73" spans="2:6" ht="17.25">
      <c r="B73" s="190"/>
      <c r="C73" s="30"/>
      <c r="D73" s="30"/>
      <c r="E73" s="30"/>
      <c r="F73" s="191"/>
    </row>
    <row r="74" spans="2:6" ht="17.25">
      <c r="B74" s="190"/>
      <c r="C74" s="30"/>
      <c r="D74" s="30"/>
      <c r="E74" s="30"/>
      <c r="F74" s="28"/>
    </row>
    <row r="75" ht="15">
      <c r="F75" s="22"/>
    </row>
    <row r="76" spans="1:8" ht="15">
      <c r="A76" s="30"/>
      <c r="B76" s="46"/>
      <c r="C76" s="46"/>
      <c r="D76" s="46"/>
      <c r="E76" s="46"/>
      <c r="F76" s="47"/>
      <c r="G76" s="46"/>
      <c r="H76" s="30"/>
    </row>
    <row r="77" spans="2:7" ht="15">
      <c r="B77" s="48"/>
      <c r="C77" s="48"/>
      <c r="D77" s="48"/>
      <c r="E77" s="48"/>
      <c r="F77" s="49"/>
      <c r="G77" s="48"/>
    </row>
    <row r="78" spans="2:7" ht="18">
      <c r="B78" s="50" t="s">
        <v>246</v>
      </c>
      <c r="C78" s="50"/>
      <c r="D78" s="51"/>
      <c r="E78" s="51"/>
      <c r="F78" s="49"/>
      <c r="G78" s="45" t="s">
        <v>6</v>
      </c>
    </row>
    <row r="79" spans="2:7" ht="15">
      <c r="B79" s="48"/>
      <c r="C79" s="48"/>
      <c r="D79" s="48"/>
      <c r="E79" s="48"/>
      <c r="F79" s="49"/>
      <c r="G79" s="48"/>
    </row>
    <row r="80" spans="2:7" ht="15">
      <c r="B80" s="48"/>
      <c r="C80" s="48"/>
      <c r="D80" s="48"/>
      <c r="E80" s="48"/>
      <c r="F80" s="49"/>
      <c r="G80" s="48"/>
    </row>
    <row r="81" spans="2:7" ht="18">
      <c r="B81" s="50" t="s">
        <v>247</v>
      </c>
      <c r="C81" s="50"/>
      <c r="D81" s="51"/>
      <c r="E81" s="51"/>
      <c r="F81" s="49"/>
      <c r="G81" s="45" t="s">
        <v>6</v>
      </c>
    </row>
    <row r="82" spans="2:7" ht="15">
      <c r="B82" s="48"/>
      <c r="C82" s="48"/>
      <c r="D82" s="48"/>
      <c r="E82" s="48"/>
      <c r="F82" s="49"/>
      <c r="G82" s="48"/>
    </row>
    <row r="83" spans="2:7" ht="15">
      <c r="B83" s="48"/>
      <c r="C83" s="48"/>
      <c r="D83" s="48"/>
      <c r="E83" s="48"/>
      <c r="F83" s="49"/>
      <c r="G83" s="48"/>
    </row>
    <row r="84" spans="2:7" ht="18">
      <c r="B84" s="50" t="s">
        <v>59</v>
      </c>
      <c r="C84" s="50"/>
      <c r="D84" s="51"/>
      <c r="E84" s="51"/>
      <c r="F84" s="49"/>
      <c r="G84" s="45" t="s">
        <v>6</v>
      </c>
    </row>
  </sheetData>
  <sheetProtection sheet="1" objects="1" scenarios="1"/>
  <mergeCells count="2">
    <mergeCell ref="B10:C10"/>
    <mergeCell ref="B11:C11"/>
  </mergeCells>
  <printOptions/>
  <pageMargins left="0.25" right="0.25" top="0.213" bottom="0.213" header="0.5" footer="0.5"/>
  <pageSetup fitToHeight="1" fitToWidth="1" horizontalDpi="600" verticalDpi="600" orientation="portrait" paperSize="5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D8" sqref="D8"/>
    </sheetView>
  </sheetViews>
  <sheetFormatPr defaultColWidth="7.5546875" defaultRowHeight="15"/>
  <cols>
    <col min="1" max="2" width="9.21484375" style="0" customWidth="1"/>
    <col min="3" max="3" width="7.5546875" style="0" customWidth="1"/>
    <col min="4" max="4" width="13.77734375" style="0" bestFit="1" customWidth="1"/>
    <col min="5" max="5" width="0.88671875" style="0" customWidth="1"/>
    <col min="6" max="6" width="13.77734375" style="0" customWidth="1"/>
    <col min="7" max="7" width="0.88671875" style="0" customWidth="1"/>
    <col min="8" max="8" width="13.77734375" style="0" customWidth="1"/>
    <col min="9" max="9" width="1.33203125" style="0" customWidth="1"/>
    <col min="10" max="10" width="13.77734375" style="0" customWidth="1"/>
    <col min="11" max="11" width="1.33203125" style="0" customWidth="1"/>
    <col min="12" max="12" width="13.77734375" style="0" customWidth="1"/>
    <col min="13" max="13" width="1.33203125" style="0" customWidth="1"/>
    <col min="14" max="14" width="13.77734375" style="0" customWidth="1"/>
    <col min="15" max="15" width="1.33203125" style="0" customWidth="1"/>
    <col min="16" max="16" width="17.6640625" style="0" customWidth="1"/>
    <col min="17" max="255" width="9.21484375" style="0" customWidth="1"/>
  </cols>
  <sheetData>
    <row r="1" spans="4:16" ht="18">
      <c r="D1" s="154"/>
      <c r="E1" s="154"/>
      <c r="F1" s="154"/>
      <c r="G1" s="154"/>
      <c r="H1" s="154"/>
      <c r="I1" s="154"/>
      <c r="J1" s="154"/>
      <c r="K1" s="154"/>
      <c r="L1" s="371"/>
      <c r="M1" s="371"/>
      <c r="N1" s="371"/>
      <c r="P1" s="295">
        <f>'Budget Summary'!D7</f>
        <v>0</v>
      </c>
    </row>
    <row r="2" spans="4:16" ht="18">
      <c r="D2" s="154"/>
      <c r="E2" s="154"/>
      <c r="F2" s="154"/>
      <c r="G2" s="154"/>
      <c r="H2" s="154"/>
      <c r="I2" s="154"/>
      <c r="J2" s="154"/>
      <c r="M2" s="180"/>
      <c r="N2" s="162" t="s">
        <v>61</v>
      </c>
      <c r="P2" s="298">
        <f>'Budget Summary'!G8</f>
        <v>0</v>
      </c>
    </row>
    <row r="3" spans="6:8" ht="19.5">
      <c r="F3" s="296" t="s">
        <v>266</v>
      </c>
      <c r="G3" s="154"/>
      <c r="H3" s="154"/>
    </row>
    <row r="4" spans="1:11" ht="15">
      <c r="A4" s="280"/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6" ht="31.5" customHeight="1">
      <c r="A6" s="17" t="s">
        <v>267</v>
      </c>
      <c r="B6" s="297"/>
      <c r="C6" s="297"/>
      <c r="D6" s="299" t="s">
        <v>268</v>
      </c>
      <c r="E6" s="300"/>
      <c r="F6" s="299" t="s">
        <v>269</v>
      </c>
      <c r="G6" s="300"/>
      <c r="H6" s="299" t="s">
        <v>270</v>
      </c>
      <c r="I6" s="300"/>
      <c r="J6" s="299" t="s">
        <v>287</v>
      </c>
      <c r="K6" s="300"/>
      <c r="L6" s="299" t="s">
        <v>290</v>
      </c>
      <c r="M6" s="300"/>
      <c r="N6" s="299" t="s">
        <v>289</v>
      </c>
      <c r="O6" s="300"/>
      <c r="P6" s="299" t="s">
        <v>288</v>
      </c>
    </row>
    <row r="7" spans="4:16" ht="15">
      <c r="D7" s="276"/>
      <c r="E7" s="281"/>
      <c r="F7" s="281"/>
      <c r="G7" s="281"/>
      <c r="H7" s="281"/>
      <c r="I7" s="281"/>
      <c r="J7" s="282"/>
      <c r="K7" s="281"/>
      <c r="L7" s="281"/>
      <c r="M7" s="281"/>
      <c r="N7" s="283"/>
      <c r="O7" s="281"/>
      <c r="P7" s="281"/>
    </row>
    <row r="8" spans="1:16" ht="15">
      <c r="A8" t="s">
        <v>271</v>
      </c>
      <c r="D8" s="285"/>
      <c r="F8" s="279"/>
      <c r="G8" s="30"/>
      <c r="H8" s="279"/>
      <c r="I8" s="30"/>
      <c r="J8" s="279"/>
      <c r="K8" s="30"/>
      <c r="L8" s="286">
        <v>0</v>
      </c>
      <c r="M8" s="30"/>
      <c r="N8" s="287"/>
      <c r="O8" s="30"/>
      <c r="P8" s="301"/>
    </row>
    <row r="9" spans="1:16" ht="15">
      <c r="A9" s="284" t="s">
        <v>272</v>
      </c>
      <c r="D9" s="285"/>
      <c r="F9" s="279"/>
      <c r="G9" s="30"/>
      <c r="H9" s="279"/>
      <c r="I9" s="30"/>
      <c r="J9" s="279"/>
      <c r="K9" s="30"/>
      <c r="L9" s="278"/>
      <c r="M9" s="30"/>
      <c r="N9" s="287"/>
      <c r="O9" s="30"/>
      <c r="P9" s="302"/>
    </row>
    <row r="10" spans="1:16" ht="15">
      <c r="A10" s="284"/>
      <c r="D10" s="285"/>
      <c r="F10" s="279"/>
      <c r="G10" s="30"/>
      <c r="H10" s="279"/>
      <c r="I10" s="30"/>
      <c r="J10" s="279"/>
      <c r="K10" s="30"/>
      <c r="L10" s="279"/>
      <c r="M10" s="30"/>
      <c r="N10" s="287"/>
      <c r="O10" s="30"/>
      <c r="P10" s="301"/>
    </row>
    <row r="11" spans="1:16" ht="15">
      <c r="A11" t="s">
        <v>273</v>
      </c>
      <c r="D11" s="277"/>
      <c r="E11" s="30"/>
      <c r="F11" s="279"/>
      <c r="G11" s="30"/>
      <c r="H11" s="279"/>
      <c r="I11" s="30"/>
      <c r="J11" s="279"/>
      <c r="K11" s="30"/>
      <c r="L11" s="286">
        <v>0</v>
      </c>
      <c r="M11" s="30"/>
      <c r="N11" s="287"/>
      <c r="O11" s="30"/>
      <c r="P11" s="301"/>
    </row>
    <row r="12" spans="1:16" ht="15">
      <c r="A12" s="284" t="s">
        <v>272</v>
      </c>
      <c r="D12" s="285"/>
      <c r="F12" s="279"/>
      <c r="G12" s="30"/>
      <c r="H12" s="279"/>
      <c r="I12" s="30"/>
      <c r="J12" s="279"/>
      <c r="K12" s="30"/>
      <c r="L12" s="279"/>
      <c r="M12" s="30"/>
      <c r="N12" s="287"/>
      <c r="O12" s="30"/>
      <c r="P12" s="301"/>
    </row>
    <row r="13" spans="1:16" ht="15">
      <c r="A13" s="284"/>
      <c r="D13" s="285"/>
      <c r="F13" s="279"/>
      <c r="G13" s="30"/>
      <c r="H13" s="279"/>
      <c r="I13" s="30"/>
      <c r="J13" s="279"/>
      <c r="K13" s="30"/>
      <c r="L13" s="279"/>
      <c r="M13" s="30"/>
      <c r="N13" s="287"/>
      <c r="O13" s="30"/>
      <c r="P13" s="301"/>
    </row>
    <row r="14" spans="1:16" ht="15">
      <c r="A14" t="s">
        <v>274</v>
      </c>
      <c r="D14" s="277"/>
      <c r="E14" s="30"/>
      <c r="F14" s="279"/>
      <c r="G14" s="30"/>
      <c r="H14" s="279"/>
      <c r="I14" s="30"/>
      <c r="J14" s="279"/>
      <c r="K14" s="30"/>
      <c r="L14" s="286">
        <v>0</v>
      </c>
      <c r="M14" s="30"/>
      <c r="N14" s="287"/>
      <c r="O14" s="30"/>
      <c r="P14" s="301"/>
    </row>
    <row r="15" spans="1:16" ht="15">
      <c r="A15" s="284" t="s">
        <v>275</v>
      </c>
      <c r="D15" s="285"/>
      <c r="F15" s="279"/>
      <c r="G15" s="30"/>
      <c r="H15" s="279"/>
      <c r="I15" s="30"/>
      <c r="J15" s="279"/>
      <c r="K15" s="30"/>
      <c r="L15" s="279"/>
      <c r="M15" s="30"/>
      <c r="N15" s="287"/>
      <c r="O15" s="30"/>
      <c r="P15" s="301"/>
    </row>
    <row r="16" spans="1:16" ht="15">
      <c r="A16" s="284"/>
      <c r="D16" s="285"/>
      <c r="F16" s="279"/>
      <c r="G16" s="30"/>
      <c r="H16" s="279"/>
      <c r="I16" s="30"/>
      <c r="J16" s="279"/>
      <c r="K16" s="30"/>
      <c r="L16" s="279"/>
      <c r="M16" s="30"/>
      <c r="N16" s="287"/>
      <c r="O16" s="30"/>
      <c r="P16" s="301"/>
    </row>
    <row r="17" spans="1:16" ht="15">
      <c r="A17" t="s">
        <v>276</v>
      </c>
      <c r="D17" s="277"/>
      <c r="E17" s="30"/>
      <c r="F17" s="279"/>
      <c r="G17" s="30"/>
      <c r="H17" s="279"/>
      <c r="I17" s="30"/>
      <c r="J17" s="279"/>
      <c r="K17" s="30"/>
      <c r="L17" s="286">
        <v>0</v>
      </c>
      <c r="M17" s="30"/>
      <c r="N17" s="287"/>
      <c r="O17" s="30"/>
      <c r="P17" s="301"/>
    </row>
    <row r="18" spans="1:16" ht="15">
      <c r="A18" s="288" t="s">
        <v>277</v>
      </c>
      <c r="D18" s="285"/>
      <c r="F18" s="279"/>
      <c r="G18" s="30"/>
      <c r="H18" s="279"/>
      <c r="I18" s="30"/>
      <c r="J18" s="279"/>
      <c r="K18" s="30"/>
      <c r="L18" s="279"/>
      <c r="M18" s="30"/>
      <c r="N18" s="287"/>
      <c r="O18" s="30"/>
      <c r="P18" s="301"/>
    </row>
    <row r="19" spans="4:16" ht="15">
      <c r="D19" s="285"/>
      <c r="F19" s="279"/>
      <c r="G19" s="30"/>
      <c r="H19" s="279"/>
      <c r="I19" s="30"/>
      <c r="J19" s="279"/>
      <c r="K19" s="30"/>
      <c r="L19" s="279"/>
      <c r="M19" s="30"/>
      <c r="N19" s="287"/>
      <c r="O19" s="30"/>
      <c r="P19" s="301"/>
    </row>
    <row r="20" spans="1:16" ht="15">
      <c r="A20" t="s">
        <v>278</v>
      </c>
      <c r="D20" s="277"/>
      <c r="E20" s="30"/>
      <c r="F20" s="279"/>
      <c r="G20" s="30"/>
      <c r="H20" s="279"/>
      <c r="I20" s="30"/>
      <c r="J20" s="279"/>
      <c r="K20" s="30"/>
      <c r="L20" s="286">
        <v>0</v>
      </c>
      <c r="M20" s="30"/>
      <c r="N20" s="287"/>
      <c r="O20" s="30"/>
      <c r="P20" s="301"/>
    </row>
    <row r="21" spans="4:16" ht="15">
      <c r="D21" s="277"/>
      <c r="E21" s="30"/>
      <c r="F21" s="279"/>
      <c r="G21" s="30"/>
      <c r="H21" s="279"/>
      <c r="I21" s="30"/>
      <c r="J21" s="279"/>
      <c r="K21" s="30"/>
      <c r="L21" s="286"/>
      <c r="M21" s="30"/>
      <c r="N21" s="287"/>
      <c r="O21" s="30"/>
      <c r="P21" s="301"/>
    </row>
    <row r="22" spans="1:16" ht="15">
      <c r="A22" t="s">
        <v>279</v>
      </c>
      <c r="B22" s="289"/>
      <c r="C22" s="289"/>
      <c r="D22" s="277"/>
      <c r="E22" s="30"/>
      <c r="F22" s="279"/>
      <c r="G22" s="30"/>
      <c r="H22" s="279"/>
      <c r="I22" s="30"/>
      <c r="J22" s="279"/>
      <c r="K22" s="30"/>
      <c r="L22" s="286">
        <v>0</v>
      </c>
      <c r="M22" s="30"/>
      <c r="N22" s="287"/>
      <c r="O22" s="30"/>
      <c r="P22" s="301"/>
    </row>
    <row r="24" spans="1:16" ht="15.75" thickBot="1">
      <c r="A24" s="154" t="s">
        <v>280</v>
      </c>
      <c r="B24" s="154"/>
      <c r="C24" s="154"/>
      <c r="D24" s="154"/>
      <c r="N24" s="290"/>
      <c r="P24" s="291">
        <f>SUM(P8:P22)</f>
        <v>0</v>
      </c>
    </row>
    <row r="25" spans="1:16" ht="15.75" thickTop="1">
      <c r="A25" s="154"/>
      <c r="B25" s="154"/>
      <c r="C25" s="154"/>
      <c r="D25" s="154"/>
      <c r="P25" s="290"/>
    </row>
    <row r="26" ht="15">
      <c r="A26" s="154"/>
    </row>
    <row r="27" ht="15">
      <c r="A27" s="154" t="s">
        <v>281</v>
      </c>
    </row>
    <row r="28" ht="15">
      <c r="A28" s="165" t="s">
        <v>282</v>
      </c>
    </row>
    <row r="29" s="165" customFormat="1" ht="12">
      <c r="A29" s="165" t="s">
        <v>293</v>
      </c>
    </row>
    <row r="30" spans="1:16" s="165" customFormat="1" ht="12">
      <c r="A30" s="165" t="s">
        <v>283</v>
      </c>
      <c r="P30" s="292"/>
    </row>
    <row r="31" spans="1:16" s="165" customFormat="1" ht="12">
      <c r="A31" s="165" t="s">
        <v>284</v>
      </c>
      <c r="P31" s="292"/>
    </row>
    <row r="32" s="165" customFormat="1" ht="12">
      <c r="P32" s="292"/>
    </row>
    <row r="33" spans="1:16" ht="15">
      <c r="A33" s="154" t="s">
        <v>291</v>
      </c>
      <c r="B33" s="154"/>
      <c r="C33" s="154"/>
      <c r="D33" s="154"/>
      <c r="H33" s="279"/>
      <c r="I33" s="279"/>
      <c r="J33" s="279"/>
      <c r="L33" s="279"/>
      <c r="N33" s="279"/>
      <c r="O33" s="279"/>
      <c r="P33" s="287"/>
    </row>
    <row r="34" spans="8:16" ht="15">
      <c r="H34" t="s">
        <v>285</v>
      </c>
      <c r="N34" t="s">
        <v>286</v>
      </c>
      <c r="P34" s="290"/>
    </row>
    <row r="36" spans="1:16" s="294" customFormat="1" ht="12.75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</row>
    <row r="37" spans="1:16" s="294" customFormat="1" ht="12.75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</row>
  </sheetData>
  <sheetProtection/>
  <mergeCells count="1">
    <mergeCell ref="L1:N1"/>
  </mergeCells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U7"/>
  <sheetViews>
    <sheetView zoomScalePageLayoutView="0" workbookViewId="0" topLeftCell="A1">
      <selection activeCell="D23" sqref="D23"/>
    </sheetView>
  </sheetViews>
  <sheetFormatPr defaultColWidth="8.88671875" defaultRowHeight="15"/>
  <cols>
    <col min="1" max="1" width="18.99609375" style="0" bestFit="1" customWidth="1"/>
    <col min="2" max="2" width="8.4453125" style="0" bestFit="1" customWidth="1"/>
    <col min="3" max="3" width="8.21484375" style="0" bestFit="1" customWidth="1"/>
    <col min="4" max="4" width="9.10546875" style="0" bestFit="1" customWidth="1"/>
    <col min="5" max="5" width="17.6640625" style="0" bestFit="1" customWidth="1"/>
    <col min="6" max="6" width="16.21484375" style="0" bestFit="1" customWidth="1"/>
    <col min="7" max="7" width="15.10546875" style="0" bestFit="1" customWidth="1"/>
    <col min="8" max="8" width="13.3359375" style="0" bestFit="1" customWidth="1"/>
    <col min="9" max="9" width="16.6640625" style="0" bestFit="1" customWidth="1"/>
    <col min="10" max="10" width="12.21484375" style="0" bestFit="1" customWidth="1"/>
    <col min="11" max="11" width="30.4453125" style="0" customWidth="1"/>
    <col min="12" max="12" width="7.21484375" style="0" bestFit="1" customWidth="1"/>
    <col min="13" max="13" width="23.3359375" style="0" bestFit="1" customWidth="1"/>
    <col min="14" max="14" width="13.3359375" style="0" bestFit="1" customWidth="1"/>
    <col min="15" max="15" width="8.88671875" style="0" bestFit="1" customWidth="1"/>
    <col min="16" max="16" width="12.99609375" style="0" customWidth="1"/>
    <col min="17" max="17" width="13.4453125" style="0" bestFit="1" customWidth="1"/>
    <col min="18" max="18" width="11.77734375" style="0" customWidth="1"/>
    <col min="19" max="19" width="11.99609375" style="0" customWidth="1"/>
    <col min="20" max="20" width="8.21484375" style="0" customWidth="1"/>
    <col min="21" max="21" width="12.99609375" style="0" customWidth="1"/>
    <col min="22" max="22" width="10.99609375" style="0" customWidth="1"/>
    <col min="23" max="23" width="11.77734375" style="0" bestFit="1" customWidth="1"/>
    <col min="24" max="25" width="10.77734375" style="0" customWidth="1"/>
    <col min="26" max="26" width="11.5546875" style="0" customWidth="1"/>
    <col min="27" max="27" width="22.3359375" style="0" bestFit="1" customWidth="1"/>
    <col min="28" max="28" width="7.99609375" style="0" bestFit="1" customWidth="1"/>
    <col min="29" max="29" width="14.88671875" style="0" bestFit="1" customWidth="1"/>
    <col min="30" max="30" width="11.6640625" style="0" bestFit="1" customWidth="1"/>
    <col min="31" max="31" width="17.99609375" style="0" bestFit="1" customWidth="1"/>
    <col min="32" max="32" width="27.5546875" style="0" bestFit="1" customWidth="1"/>
    <col min="33" max="33" width="18.10546875" style="0" bestFit="1" customWidth="1"/>
    <col min="35" max="35" width="12.6640625" style="0" bestFit="1" customWidth="1"/>
    <col min="36" max="36" width="10.6640625" style="0" customWidth="1"/>
    <col min="37" max="44" width="12.3359375" style="0" customWidth="1"/>
    <col min="45" max="46" width="9.99609375" style="0" bestFit="1" customWidth="1"/>
    <col min="47" max="47" width="10.10546875" style="0" bestFit="1" customWidth="1"/>
  </cols>
  <sheetData>
    <row r="1" spans="1:47" ht="15">
      <c r="A1" s="26" t="s">
        <v>226</v>
      </c>
      <c r="B1" s="26" t="s">
        <v>136</v>
      </c>
      <c r="C1" s="26" t="s">
        <v>138</v>
      </c>
      <c r="D1" s="26" t="s">
        <v>139</v>
      </c>
      <c r="E1" s="26" t="s">
        <v>142</v>
      </c>
      <c r="F1" s="26" t="s">
        <v>140</v>
      </c>
      <c r="G1" s="26" t="s">
        <v>137</v>
      </c>
      <c r="H1" s="26" t="s">
        <v>141</v>
      </c>
      <c r="I1" s="26" t="s">
        <v>143</v>
      </c>
      <c r="J1" s="26" t="s">
        <v>163</v>
      </c>
      <c r="K1" s="26" t="s">
        <v>169</v>
      </c>
      <c r="L1" s="26" t="s">
        <v>164</v>
      </c>
      <c r="M1" s="26" t="s">
        <v>165</v>
      </c>
      <c r="N1" s="26" t="s">
        <v>166</v>
      </c>
      <c r="O1" s="26" t="s">
        <v>167</v>
      </c>
      <c r="P1" s="26" t="s">
        <v>126</v>
      </c>
      <c r="Q1" s="26" t="s">
        <v>305</v>
      </c>
      <c r="R1" s="26" t="s">
        <v>311</v>
      </c>
      <c r="S1" s="26" t="s">
        <v>306</v>
      </c>
      <c r="T1" s="26" t="s">
        <v>307</v>
      </c>
      <c r="U1" s="26" t="s">
        <v>312</v>
      </c>
      <c r="V1" s="26" t="s">
        <v>308</v>
      </c>
      <c r="W1" s="26" t="s">
        <v>309</v>
      </c>
      <c r="X1" s="26" t="s">
        <v>310</v>
      </c>
      <c r="Y1" s="26" t="s">
        <v>314</v>
      </c>
      <c r="Z1" s="26" t="s">
        <v>144</v>
      </c>
      <c r="AA1" s="26" t="s">
        <v>31</v>
      </c>
      <c r="AB1" s="26" t="s">
        <v>33</v>
      </c>
      <c r="AC1" s="26" t="s">
        <v>34</v>
      </c>
      <c r="AD1" s="26" t="s">
        <v>145</v>
      </c>
      <c r="AE1" s="26" t="s">
        <v>36</v>
      </c>
      <c r="AF1" s="26" t="s">
        <v>146</v>
      </c>
      <c r="AG1" s="26" t="s">
        <v>39</v>
      </c>
      <c r="AH1" s="26" t="s">
        <v>38</v>
      </c>
      <c r="AI1" s="26" t="s">
        <v>147</v>
      </c>
      <c r="AJ1" s="26" t="s">
        <v>294</v>
      </c>
      <c r="AK1" s="26" t="s">
        <v>302</v>
      </c>
      <c r="AL1" s="26" t="s">
        <v>295</v>
      </c>
      <c r="AM1" s="26" t="s">
        <v>296</v>
      </c>
      <c r="AN1" s="26" t="s">
        <v>301</v>
      </c>
      <c r="AO1" s="26" t="s">
        <v>297</v>
      </c>
      <c r="AP1" s="26" t="s">
        <v>298</v>
      </c>
      <c r="AQ1" s="26" t="s">
        <v>299</v>
      </c>
      <c r="AR1" s="26" t="s">
        <v>300</v>
      </c>
      <c r="AS1" s="26" t="s">
        <v>303</v>
      </c>
      <c r="AT1" s="26" t="s">
        <v>304</v>
      </c>
      <c r="AU1" s="26" t="s">
        <v>313</v>
      </c>
    </row>
    <row r="2" spans="1:47" ht="15">
      <c r="A2" s="39"/>
      <c r="B2" s="100">
        <f>'Line Item A'!B9</f>
        <v>0</v>
      </c>
      <c r="C2" s="40" t="e">
        <f>'Line Item A'!D172</f>
        <v>#DIV/0!</v>
      </c>
      <c r="D2" s="40" t="e">
        <f>'Line Item A'!E172</f>
        <v>#DIV/0!</v>
      </c>
      <c r="E2" s="38">
        <f>'Line Item A'!D170</f>
        <v>0</v>
      </c>
      <c r="F2" s="38">
        <f>'Line Item A'!E170</f>
        <v>0</v>
      </c>
      <c r="G2" s="145">
        <f>'Line Item A'!B172/100</f>
        <v>0</v>
      </c>
      <c r="H2" s="101"/>
      <c r="I2" s="102"/>
      <c r="J2" s="103">
        <f>'Budget Summary'!F62</f>
        <v>0</v>
      </c>
      <c r="K2" s="103">
        <f>'Budget Summary'!F56</f>
        <v>0</v>
      </c>
      <c r="L2" s="103">
        <f>'Budget Summary'!F58</f>
        <v>0</v>
      </c>
      <c r="M2" s="103">
        <f>'Budget Summary'!F60</f>
        <v>0</v>
      </c>
      <c r="N2" s="103">
        <f>'Budget Summary'!F64</f>
        <v>0</v>
      </c>
      <c r="O2" s="103">
        <f>'Budget Summary'!F66</f>
        <v>0</v>
      </c>
      <c r="P2" s="41">
        <f>'Budget Summary'!F54</f>
        <v>0</v>
      </c>
      <c r="Q2" s="38">
        <f>'Budget Summary'!F16</f>
        <v>0</v>
      </c>
      <c r="R2" s="38">
        <f>'Budget Summary'!F17</f>
        <v>0</v>
      </c>
      <c r="S2" s="38">
        <f>'Budget Summary'!F18</f>
        <v>0</v>
      </c>
      <c r="T2" s="43">
        <f>'Budget Summary'!F19</f>
        <v>0</v>
      </c>
      <c r="U2" s="43">
        <f>'Budget Summary'!F20</f>
        <v>0</v>
      </c>
      <c r="V2" s="38">
        <f>'Budget Summary'!F21</f>
        <v>0</v>
      </c>
      <c r="W2" s="38">
        <f>'Budget Summary'!F22</f>
        <v>0</v>
      </c>
      <c r="X2" s="38">
        <f>'Budget Summary'!F23</f>
        <v>0</v>
      </c>
      <c r="Y2" s="38">
        <f>'Budget Summary'!F24</f>
        <v>0</v>
      </c>
      <c r="Z2" s="38">
        <f>'Budget Summary'!F34</f>
        <v>0</v>
      </c>
      <c r="AA2" s="38">
        <f>'Budget Summary'!F35</f>
        <v>0</v>
      </c>
      <c r="AB2" s="38">
        <f>'Budget Summary'!F37</f>
        <v>0</v>
      </c>
      <c r="AC2" s="38">
        <f>'Budget Summary'!F38</f>
        <v>0</v>
      </c>
      <c r="AD2" s="38">
        <f>'Budget Summary'!F39</f>
        <v>0</v>
      </c>
      <c r="AE2" s="38">
        <f>'Budget Summary'!F40</f>
        <v>0</v>
      </c>
      <c r="AF2" s="38">
        <f>'Budget Summary'!F41</f>
        <v>0</v>
      </c>
      <c r="AG2" s="38">
        <f>'Budget Summary'!F43</f>
        <v>0</v>
      </c>
      <c r="AH2" s="38">
        <f>'Budget Summary'!F42</f>
        <v>0</v>
      </c>
      <c r="AI2" s="38">
        <f>'Budget Summary'!F44</f>
        <v>0</v>
      </c>
      <c r="AJ2" s="304">
        <f>'Budget Summary'!H16</f>
        <v>0</v>
      </c>
      <c r="AK2" s="304">
        <f>'Budget Summary'!H17</f>
        <v>0</v>
      </c>
      <c r="AL2" s="304">
        <f>'Budget Summary'!H18</f>
        <v>0</v>
      </c>
      <c r="AM2" s="304">
        <f>'Budget Summary'!H19</f>
        <v>0</v>
      </c>
      <c r="AN2" s="304">
        <f>'Budget Summary'!H20</f>
        <v>0</v>
      </c>
      <c r="AO2" s="304">
        <f>'Budget Summary'!H21</f>
        <v>0</v>
      </c>
      <c r="AP2" s="304">
        <f>'Budget Summary'!H22</f>
        <v>0</v>
      </c>
      <c r="AQ2" s="304">
        <f>'Budget Summary'!H23</f>
        <v>0</v>
      </c>
      <c r="AR2" s="304">
        <f>'Budget Summary'!H24</f>
        <v>0</v>
      </c>
      <c r="AS2" s="38">
        <f>'Budget Summary'!F30</f>
        <v>0</v>
      </c>
      <c r="AT2" s="38">
        <f>'Budget Summary'!F46</f>
        <v>0</v>
      </c>
      <c r="AU2" s="304">
        <f>'Budget Summary'!H26</f>
        <v>0</v>
      </c>
    </row>
    <row r="3" ht="15">
      <c r="Q3" s="40"/>
    </row>
    <row r="6" ht="15">
      <c r="AI6" s="42"/>
    </row>
    <row r="7" ht="15">
      <c r="AI7" s="42"/>
    </row>
  </sheetData>
  <sheetProtection/>
  <printOptions/>
  <pageMargins left="0.25" right="0.25" top="0.75" bottom="0.75" header="0.3" footer="0.3"/>
  <pageSetup fitToHeight="0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181"/>
  <sheetViews>
    <sheetView defaultGridColor="0" zoomScale="70" zoomScaleNormal="70" zoomScalePageLayoutView="0" colorId="22" workbookViewId="0" topLeftCell="A1">
      <selection activeCell="B5" sqref="B5"/>
    </sheetView>
  </sheetViews>
  <sheetFormatPr defaultColWidth="11.4453125" defaultRowHeight="15"/>
  <cols>
    <col min="1" max="1" width="41.88671875" style="48" customWidth="1"/>
    <col min="2" max="2" width="14.3359375" style="48" customWidth="1"/>
    <col min="3" max="3" width="12.99609375" style="48" customWidth="1"/>
    <col min="4" max="4" width="13.99609375" style="48" customWidth="1"/>
    <col min="5" max="6" width="13.6640625" style="48" customWidth="1"/>
    <col min="7" max="9" width="13.10546875" style="48" customWidth="1"/>
    <col min="10" max="11" width="12.77734375" style="48" customWidth="1"/>
    <col min="12" max="12" width="13.3359375" style="48" customWidth="1"/>
    <col min="13" max="16384" width="11.4453125" style="48" customWidth="1"/>
  </cols>
  <sheetData>
    <row r="1" ht="15">
      <c r="A1" s="113"/>
    </row>
    <row r="2" spans="1:12" ht="19.5">
      <c r="A2" s="306" t="s">
        <v>60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</row>
    <row r="3" spans="1:12" ht="22.5">
      <c r="A3" s="308" t="s">
        <v>232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  <c r="L3" s="309"/>
    </row>
    <row r="5" spans="1:4" ht="18">
      <c r="A5" s="111" t="s">
        <v>149</v>
      </c>
      <c r="B5" s="310">
        <f>'Budget Summary'!D7</f>
        <v>0</v>
      </c>
      <c r="C5" s="104"/>
      <c r="D5" s="53"/>
    </row>
    <row r="6" spans="1:4" ht="18">
      <c r="A6" s="111" t="s">
        <v>152</v>
      </c>
      <c r="B6" s="104"/>
      <c r="C6" s="104"/>
      <c r="D6" s="53"/>
    </row>
    <row r="7" spans="1:4" ht="18">
      <c r="A7" s="111" t="s">
        <v>59</v>
      </c>
      <c r="B7" s="310">
        <f>'Budget Summary'!D6</f>
        <v>0</v>
      </c>
      <c r="C7" s="104"/>
      <c r="D7" s="53"/>
    </row>
    <row r="8" spans="1:4" ht="18">
      <c r="A8" s="111" t="s">
        <v>151</v>
      </c>
      <c r="B8" s="104"/>
      <c r="C8" s="104"/>
      <c r="D8" s="53"/>
    </row>
    <row r="9" spans="1:4" ht="18">
      <c r="A9" s="111" t="s">
        <v>136</v>
      </c>
      <c r="B9" s="104"/>
      <c r="C9" s="104"/>
      <c r="D9" s="104"/>
    </row>
    <row r="10" spans="1:4" ht="18">
      <c r="A10" s="111" t="s">
        <v>150</v>
      </c>
      <c r="B10" s="105"/>
      <c r="C10" s="104"/>
      <c r="D10" s="104"/>
    </row>
    <row r="11" spans="1:4" ht="18">
      <c r="A11" s="111" t="s">
        <v>4</v>
      </c>
      <c r="B11" s="105">
        <f>'Budget Summary'!G7</f>
        <v>0</v>
      </c>
      <c r="C11" s="104"/>
      <c r="D11" s="104"/>
    </row>
    <row r="13" ht="18">
      <c r="A13" s="311"/>
    </row>
    <row r="14" ht="12" customHeight="1" thickBot="1">
      <c r="A14" s="312"/>
    </row>
    <row r="15" spans="1:10" ht="18">
      <c r="A15" s="313"/>
      <c r="B15" s="353" t="s">
        <v>317</v>
      </c>
      <c r="C15" s="354"/>
      <c r="D15" s="355"/>
      <c r="E15" s="353" t="s">
        <v>318</v>
      </c>
      <c r="F15" s="354"/>
      <c r="G15" s="355"/>
      <c r="H15" s="314" t="s">
        <v>62</v>
      </c>
      <c r="I15" s="314" t="s">
        <v>63</v>
      </c>
      <c r="J15" s="314" t="s">
        <v>64</v>
      </c>
    </row>
    <row r="16" spans="1:10" ht="18">
      <c r="A16" s="315" t="s">
        <v>238</v>
      </c>
      <c r="B16" s="316" t="s">
        <v>14</v>
      </c>
      <c r="C16" s="316" t="s">
        <v>65</v>
      </c>
      <c r="D16" s="317" t="s">
        <v>66</v>
      </c>
      <c r="E16" s="316" t="s">
        <v>14</v>
      </c>
      <c r="F16" s="316" t="s">
        <v>65</v>
      </c>
      <c r="G16" s="317" t="s">
        <v>66</v>
      </c>
      <c r="H16" s="318" t="s">
        <v>67</v>
      </c>
      <c r="I16" s="318" t="s">
        <v>67</v>
      </c>
      <c r="J16" s="319" t="s">
        <v>68</v>
      </c>
    </row>
    <row r="17" spans="1:10" ht="15">
      <c r="A17" s="61"/>
      <c r="B17" s="62"/>
      <c r="C17" s="63"/>
      <c r="D17" s="88">
        <f>(B17*C17)</f>
        <v>0</v>
      </c>
      <c r="E17" s="62"/>
      <c r="F17" s="63"/>
      <c r="G17" s="88">
        <f>E17*F17</f>
        <v>0</v>
      </c>
      <c r="H17" s="31">
        <f aca="true" t="shared" si="0" ref="H17:H22">G17-D17</f>
        <v>0</v>
      </c>
      <c r="I17" s="32" t="e">
        <f aca="true" t="shared" si="1" ref="I17:I22">H17/D17</f>
        <v>#DIV/0!</v>
      </c>
      <c r="J17" s="61"/>
    </row>
    <row r="18" spans="1:10" ht="15">
      <c r="A18" s="61"/>
      <c r="B18" s="106"/>
      <c r="C18" s="63"/>
      <c r="D18" s="88">
        <f>(B18*C18)</f>
        <v>0</v>
      </c>
      <c r="E18" s="62"/>
      <c r="F18" s="63"/>
      <c r="G18" s="88">
        <f>E18*F18</f>
        <v>0</v>
      </c>
      <c r="H18" s="31">
        <f t="shared" si="0"/>
        <v>0</v>
      </c>
      <c r="I18" s="32" t="e">
        <f t="shared" si="1"/>
        <v>#DIV/0!</v>
      </c>
      <c r="J18" s="61"/>
    </row>
    <row r="19" spans="1:10" ht="15">
      <c r="A19" s="61"/>
      <c r="B19" s="62"/>
      <c r="C19" s="63"/>
      <c r="D19" s="88">
        <f>(B19*C19)</f>
        <v>0</v>
      </c>
      <c r="E19" s="62"/>
      <c r="F19" s="63"/>
      <c r="G19" s="88">
        <f>E19*F19</f>
        <v>0</v>
      </c>
      <c r="H19" s="31">
        <f t="shared" si="0"/>
        <v>0</v>
      </c>
      <c r="I19" s="32" t="e">
        <f t="shared" si="1"/>
        <v>#DIV/0!</v>
      </c>
      <c r="J19" s="61"/>
    </row>
    <row r="20" spans="1:10" ht="15">
      <c r="A20" s="61"/>
      <c r="B20" s="62"/>
      <c r="C20" s="63"/>
      <c r="D20" s="88">
        <f>(B20*C20)</f>
        <v>0</v>
      </c>
      <c r="E20" s="62"/>
      <c r="F20" s="63"/>
      <c r="G20" s="88">
        <f>E20*F20</f>
        <v>0</v>
      </c>
      <c r="H20" s="31">
        <f t="shared" si="0"/>
        <v>0</v>
      </c>
      <c r="I20" s="32" t="e">
        <f t="shared" si="1"/>
        <v>#DIV/0!</v>
      </c>
      <c r="J20" s="61"/>
    </row>
    <row r="21" spans="1:10" ht="15">
      <c r="A21" s="61"/>
      <c r="B21" s="62"/>
      <c r="C21" s="63"/>
      <c r="D21" s="88">
        <f>(B21*C21)</f>
        <v>0</v>
      </c>
      <c r="E21" s="62"/>
      <c r="F21" s="63"/>
      <c r="G21" s="88">
        <f>E21*F21</f>
        <v>0</v>
      </c>
      <c r="H21" s="31">
        <f t="shared" si="0"/>
        <v>0</v>
      </c>
      <c r="I21" s="32" t="e">
        <f t="shared" si="1"/>
        <v>#DIV/0!</v>
      </c>
      <c r="J21" s="61"/>
    </row>
    <row r="22" spans="1:10" ht="15">
      <c r="A22" s="65" t="s">
        <v>69</v>
      </c>
      <c r="B22" s="321">
        <f>SUM(B17:B21)</f>
        <v>0</v>
      </c>
      <c r="C22" s="321"/>
      <c r="D22" s="89">
        <f>SUM(D17:D21)</f>
        <v>0</v>
      </c>
      <c r="E22" s="321">
        <f>SUM(E17:E21)</f>
        <v>0</v>
      </c>
      <c r="F22" s="321"/>
      <c r="G22" s="89">
        <f>SUM(G17:G21)</f>
        <v>0</v>
      </c>
      <c r="H22" s="33">
        <f t="shared" si="0"/>
        <v>0</v>
      </c>
      <c r="I22" s="34" t="e">
        <f t="shared" si="1"/>
        <v>#DIV/0!</v>
      </c>
      <c r="J22" s="323" t="e">
        <f>IF(OR(ABS(H22)&gt;10000,AND(ABS(I22)&gt;0.1,ABS(H22)&gt;5000)),"Justification","No")</f>
        <v>#DIV/0!</v>
      </c>
    </row>
    <row r="23" spans="1:10" ht="15">
      <c r="A23" s="67" t="s">
        <v>70</v>
      </c>
      <c r="B23" s="68" t="s">
        <v>71</v>
      </c>
      <c r="C23" s="68" t="s">
        <v>71</v>
      </c>
      <c r="D23" s="90" t="s">
        <v>70</v>
      </c>
      <c r="E23" s="68" t="s">
        <v>71</v>
      </c>
      <c r="F23" s="68" t="s">
        <v>71</v>
      </c>
      <c r="G23" s="90" t="s">
        <v>70</v>
      </c>
      <c r="H23" s="84" t="s">
        <v>70</v>
      </c>
      <c r="I23" s="84" t="s">
        <v>70</v>
      </c>
      <c r="J23" s="324" t="s">
        <v>70</v>
      </c>
    </row>
    <row r="24" spans="1:10" ht="15">
      <c r="A24" s="61"/>
      <c r="B24" s="62"/>
      <c r="C24" s="63"/>
      <c r="D24" s="88">
        <f>(B24*C24)</f>
        <v>0</v>
      </c>
      <c r="E24" s="62"/>
      <c r="F24" s="63"/>
      <c r="G24" s="88">
        <f>E24*F24</f>
        <v>0</v>
      </c>
      <c r="H24" s="31">
        <f>G24-D24</f>
        <v>0</v>
      </c>
      <c r="I24" s="32" t="e">
        <f>H24/D24</f>
        <v>#DIV/0!</v>
      </c>
      <c r="J24" s="61"/>
    </row>
    <row r="25" spans="1:10" ht="15">
      <c r="A25" s="61"/>
      <c r="B25" s="62"/>
      <c r="C25" s="63"/>
      <c r="D25" s="88">
        <f>(B25*C25)</f>
        <v>0</v>
      </c>
      <c r="E25" s="62"/>
      <c r="F25" s="63"/>
      <c r="G25" s="88">
        <f>E25*F25</f>
        <v>0</v>
      </c>
      <c r="H25" s="31">
        <f>G25-D25</f>
        <v>0</v>
      </c>
      <c r="I25" s="32" t="e">
        <f>H25/D25</f>
        <v>#DIV/0!</v>
      </c>
      <c r="J25" s="61"/>
    </row>
    <row r="26" spans="1:10" ht="15">
      <c r="A26" s="61"/>
      <c r="B26" s="62"/>
      <c r="C26" s="63"/>
      <c r="D26" s="88">
        <f>(B26*C26)</f>
        <v>0</v>
      </c>
      <c r="E26" s="62"/>
      <c r="F26" s="63"/>
      <c r="G26" s="88">
        <f>E26*F26</f>
        <v>0</v>
      </c>
      <c r="H26" s="31">
        <f>G26-D26</f>
        <v>0</v>
      </c>
      <c r="I26" s="32" t="e">
        <f>H26/D26</f>
        <v>#DIV/0!</v>
      </c>
      <c r="J26" s="61"/>
    </row>
    <row r="27" spans="1:10" ht="15">
      <c r="A27" s="61"/>
      <c r="B27" s="62"/>
      <c r="C27" s="63"/>
      <c r="D27" s="88">
        <f>(B27*C27)</f>
        <v>0</v>
      </c>
      <c r="E27" s="62"/>
      <c r="F27" s="63"/>
      <c r="G27" s="88">
        <f>E27*F27</f>
        <v>0</v>
      </c>
      <c r="H27" s="31">
        <f>G27-D27</f>
        <v>0</v>
      </c>
      <c r="I27" s="32" t="e">
        <f>H27/D27</f>
        <v>#DIV/0!</v>
      </c>
      <c r="J27" s="61"/>
    </row>
    <row r="28" spans="1:10" ht="15">
      <c r="A28" s="65" t="s">
        <v>248</v>
      </c>
      <c r="B28" s="321">
        <f>SUM(B24:B27)</f>
        <v>0</v>
      </c>
      <c r="C28" s="321"/>
      <c r="D28" s="89">
        <f>SUM(D24:D27)</f>
        <v>0</v>
      </c>
      <c r="E28" s="321">
        <f>SUM(E24:E27)</f>
        <v>0</v>
      </c>
      <c r="F28" s="321"/>
      <c r="G28" s="89">
        <f>SUM(G24:G27)</f>
        <v>0</v>
      </c>
      <c r="H28" s="33">
        <f>G28-D28</f>
        <v>0</v>
      </c>
      <c r="I28" s="34" t="e">
        <f>H28/D28</f>
        <v>#DIV/0!</v>
      </c>
      <c r="J28" s="323" t="e">
        <f>IF(OR(ABS(H28)&gt;10000,AND(ABS(I28)&gt;0.1,ABS(H28)&gt;5000)),"Justification","No")</f>
        <v>#DIV/0!</v>
      </c>
    </row>
    <row r="29" spans="1:10" ht="15">
      <c r="A29" s="67" t="s">
        <v>70</v>
      </c>
      <c r="B29" s="68" t="s">
        <v>71</v>
      </c>
      <c r="C29" s="69" t="s">
        <v>70</v>
      </c>
      <c r="D29" s="90" t="s">
        <v>70</v>
      </c>
      <c r="E29" s="68" t="s">
        <v>71</v>
      </c>
      <c r="F29" s="69" t="s">
        <v>70</v>
      </c>
      <c r="G29" s="90" t="s">
        <v>70</v>
      </c>
      <c r="H29" s="84" t="s">
        <v>70</v>
      </c>
      <c r="I29" s="84" t="s">
        <v>70</v>
      </c>
      <c r="J29" s="324" t="s">
        <v>70</v>
      </c>
    </row>
    <row r="30" spans="1:10" ht="15">
      <c r="A30" s="61"/>
      <c r="B30" s="62"/>
      <c r="C30" s="63"/>
      <c r="D30" s="88">
        <f>(B30*C30)</f>
        <v>0</v>
      </c>
      <c r="E30" s="62"/>
      <c r="F30" s="63"/>
      <c r="G30" s="88">
        <f>E30*F30</f>
        <v>0</v>
      </c>
      <c r="H30" s="31">
        <f>G30-D30</f>
        <v>0</v>
      </c>
      <c r="I30" s="32" t="e">
        <f>H30/D30</f>
        <v>#DIV/0!</v>
      </c>
      <c r="J30" s="61"/>
    </row>
    <row r="31" spans="1:10" ht="15">
      <c r="A31" s="61"/>
      <c r="B31" s="62"/>
      <c r="C31" s="63"/>
      <c r="D31" s="88">
        <f>(B31*C31)</f>
        <v>0</v>
      </c>
      <c r="E31" s="62"/>
      <c r="F31" s="63"/>
      <c r="G31" s="88">
        <f>E31*F31</f>
        <v>0</v>
      </c>
      <c r="H31" s="31">
        <f>G31-D31</f>
        <v>0</v>
      </c>
      <c r="I31" s="32" t="e">
        <f>H31/D31</f>
        <v>#DIV/0!</v>
      </c>
      <c r="J31" s="61"/>
    </row>
    <row r="32" spans="1:10" ht="15">
      <c r="A32" s="61"/>
      <c r="B32" s="62"/>
      <c r="C32" s="63"/>
      <c r="D32" s="88">
        <f>(B32*C32)</f>
        <v>0</v>
      </c>
      <c r="E32" s="62"/>
      <c r="F32" s="63"/>
      <c r="G32" s="88">
        <f>E32*F32</f>
        <v>0</v>
      </c>
      <c r="H32" s="31">
        <f>G32-D32</f>
        <v>0</v>
      </c>
      <c r="I32" s="32" t="e">
        <f>H32/D32</f>
        <v>#DIV/0!</v>
      </c>
      <c r="J32" s="61"/>
    </row>
    <row r="33" spans="1:10" ht="15">
      <c r="A33" s="65" t="s">
        <v>72</v>
      </c>
      <c r="B33" s="321">
        <f>SUM(B30:B32)</f>
        <v>0</v>
      </c>
      <c r="C33" s="325"/>
      <c r="D33" s="89">
        <f>SUM(D30:D32)</f>
        <v>0</v>
      </c>
      <c r="E33" s="321">
        <f>SUM(E30:E32)</f>
        <v>0</v>
      </c>
      <c r="F33" s="325"/>
      <c r="G33" s="89">
        <f>SUM(G30:G32)</f>
        <v>0</v>
      </c>
      <c r="H33" s="33">
        <f>G33-D33</f>
        <v>0</v>
      </c>
      <c r="I33" s="34" t="e">
        <f>H33/D33</f>
        <v>#DIV/0!</v>
      </c>
      <c r="J33" s="323" t="e">
        <f>IF(OR(ABS(H33)&gt;10000,AND(ABS(I33)&gt;0.1,ABS(H33)&gt;5000)),"Justification","No")</f>
        <v>#DIV/0!</v>
      </c>
    </row>
    <row r="34" spans="1:10" ht="15">
      <c r="A34" s="67" t="s">
        <v>70</v>
      </c>
      <c r="B34" s="68" t="s">
        <v>71</v>
      </c>
      <c r="C34" s="69" t="s">
        <v>70</v>
      </c>
      <c r="D34" s="90" t="s">
        <v>70</v>
      </c>
      <c r="E34" s="68" t="s">
        <v>71</v>
      </c>
      <c r="F34" s="69" t="s">
        <v>70</v>
      </c>
      <c r="G34" s="90" t="s">
        <v>70</v>
      </c>
      <c r="H34" s="84" t="s">
        <v>70</v>
      </c>
      <c r="I34" s="84" t="s">
        <v>70</v>
      </c>
      <c r="J34" s="324" t="s">
        <v>70</v>
      </c>
    </row>
    <row r="35" spans="1:10" ht="15">
      <c r="A35" s="61"/>
      <c r="B35" s="62"/>
      <c r="C35" s="63"/>
      <c r="D35" s="88">
        <f>(B35*C35)</f>
        <v>0</v>
      </c>
      <c r="E35" s="62"/>
      <c r="F35" s="63"/>
      <c r="G35" s="88">
        <f>E35*F35</f>
        <v>0</v>
      </c>
      <c r="H35" s="31">
        <f>G35-D35</f>
        <v>0</v>
      </c>
      <c r="I35" s="32" t="e">
        <f>H35/D35</f>
        <v>#DIV/0!</v>
      </c>
      <c r="J35" s="61"/>
    </row>
    <row r="36" spans="1:10" ht="15">
      <c r="A36" s="61"/>
      <c r="B36" s="62"/>
      <c r="C36" s="63"/>
      <c r="D36" s="88">
        <f>(B36*C36)</f>
        <v>0</v>
      </c>
      <c r="E36" s="62"/>
      <c r="F36" s="63"/>
      <c r="G36" s="88">
        <f>E36*F36</f>
        <v>0</v>
      </c>
      <c r="H36" s="31">
        <f>G36-D36</f>
        <v>0</v>
      </c>
      <c r="I36" s="32" t="e">
        <f>H36/D36</f>
        <v>#DIV/0!</v>
      </c>
      <c r="J36" s="61"/>
    </row>
    <row r="37" spans="1:10" ht="15">
      <c r="A37" s="61"/>
      <c r="B37" s="62"/>
      <c r="C37" s="63"/>
      <c r="D37" s="88">
        <f>(B37*C37)</f>
        <v>0</v>
      </c>
      <c r="E37" s="62"/>
      <c r="F37" s="63"/>
      <c r="G37" s="88">
        <f>E37*F37</f>
        <v>0</v>
      </c>
      <c r="H37" s="31">
        <f>G37-D37</f>
        <v>0</v>
      </c>
      <c r="I37" s="32" t="e">
        <f>H37/D37</f>
        <v>#DIV/0!</v>
      </c>
      <c r="J37" s="61"/>
    </row>
    <row r="38" spans="1:10" ht="15">
      <c r="A38" s="65" t="s">
        <v>73</v>
      </c>
      <c r="B38" s="321">
        <f>SUM(B35:B37)</f>
        <v>0</v>
      </c>
      <c r="C38" s="321"/>
      <c r="D38" s="89">
        <f>SUM(D35:D37)</f>
        <v>0</v>
      </c>
      <c r="E38" s="321">
        <f>SUM(E35:E37)</f>
        <v>0</v>
      </c>
      <c r="F38" s="321"/>
      <c r="G38" s="89">
        <f>SUM(G35:G37)</f>
        <v>0</v>
      </c>
      <c r="H38" s="33">
        <f>G38-D38</f>
        <v>0</v>
      </c>
      <c r="I38" s="34" t="e">
        <f>H38/D38</f>
        <v>#DIV/0!</v>
      </c>
      <c r="J38" s="323" t="e">
        <f>IF(OR(ABS(H38)&gt;10000,AND(ABS(I38)&gt;0.1,ABS(H38)&gt;5000)),"Justification","No")</f>
        <v>#DIV/0!</v>
      </c>
    </row>
    <row r="39" spans="1:10" ht="15">
      <c r="A39" s="67" t="s">
        <v>70</v>
      </c>
      <c r="B39" s="68" t="s">
        <v>71</v>
      </c>
      <c r="C39" s="69" t="s">
        <v>70</v>
      </c>
      <c r="D39" s="90" t="s">
        <v>70</v>
      </c>
      <c r="E39" s="68" t="s">
        <v>71</v>
      </c>
      <c r="F39" s="69" t="s">
        <v>70</v>
      </c>
      <c r="G39" s="90" t="s">
        <v>70</v>
      </c>
      <c r="H39" s="84" t="s">
        <v>70</v>
      </c>
      <c r="I39" s="84" t="s">
        <v>70</v>
      </c>
      <c r="J39" s="324" t="s">
        <v>70</v>
      </c>
    </row>
    <row r="40" spans="1:10" ht="15">
      <c r="A40" s="61"/>
      <c r="B40" s="62"/>
      <c r="C40" s="63"/>
      <c r="D40" s="88">
        <f>(B40*C40)</f>
        <v>0</v>
      </c>
      <c r="E40" s="62"/>
      <c r="F40" s="63"/>
      <c r="G40" s="88">
        <f>E40*F40</f>
        <v>0</v>
      </c>
      <c r="H40" s="31">
        <f>G40-D40</f>
        <v>0</v>
      </c>
      <c r="I40" s="32" t="e">
        <f>H40/D40</f>
        <v>#DIV/0!</v>
      </c>
      <c r="J40" s="61"/>
    </row>
    <row r="41" spans="1:10" ht="15">
      <c r="A41" s="61"/>
      <c r="B41" s="62"/>
      <c r="C41" s="63"/>
      <c r="D41" s="88">
        <f>(B41*C41)</f>
        <v>0</v>
      </c>
      <c r="E41" s="62"/>
      <c r="F41" s="63"/>
      <c r="G41" s="88">
        <f>E41*F41</f>
        <v>0</v>
      </c>
      <c r="H41" s="31">
        <f>G41-D41</f>
        <v>0</v>
      </c>
      <c r="I41" s="32" t="e">
        <f>H41/D41</f>
        <v>#DIV/0!</v>
      </c>
      <c r="J41" s="61"/>
    </row>
    <row r="42" spans="1:10" ht="15">
      <c r="A42" s="61"/>
      <c r="B42" s="62"/>
      <c r="C42" s="63"/>
      <c r="D42" s="88">
        <f>(B42*C42)</f>
        <v>0</v>
      </c>
      <c r="E42" s="62"/>
      <c r="F42" s="63"/>
      <c r="G42" s="88">
        <f>E42*F42</f>
        <v>0</v>
      </c>
      <c r="H42" s="31">
        <f>G42-D42</f>
        <v>0</v>
      </c>
      <c r="I42" s="32" t="e">
        <f>H42/D42</f>
        <v>#DIV/0!</v>
      </c>
      <c r="J42" s="61"/>
    </row>
    <row r="43" spans="1:10" ht="15">
      <c r="A43" s="65" t="s">
        <v>249</v>
      </c>
      <c r="B43" s="321">
        <f>SUM(B40:B42)</f>
        <v>0</v>
      </c>
      <c r="C43" s="321"/>
      <c r="D43" s="89">
        <f>SUM(D40:D42)</f>
        <v>0</v>
      </c>
      <c r="E43" s="321">
        <f>SUM(E40:E42)</f>
        <v>0</v>
      </c>
      <c r="F43" s="321"/>
      <c r="G43" s="89">
        <f>SUM(G40:G42)</f>
        <v>0</v>
      </c>
      <c r="H43" s="33">
        <f>G43-D43</f>
        <v>0</v>
      </c>
      <c r="I43" s="34" t="e">
        <f>H43/D43</f>
        <v>#DIV/0!</v>
      </c>
      <c r="J43" s="323" t="e">
        <f>IF(OR(ABS(H43)&gt;10000,AND(ABS(I43)&gt;0.1,ABS(H43)&gt;5000)),"Justification","No")</f>
        <v>#DIV/0!</v>
      </c>
    </row>
    <row r="44" spans="1:10" ht="15">
      <c r="A44" s="67" t="s">
        <v>70</v>
      </c>
      <c r="B44" s="68" t="s">
        <v>71</v>
      </c>
      <c r="C44" s="69" t="s">
        <v>70</v>
      </c>
      <c r="D44" s="90" t="s">
        <v>70</v>
      </c>
      <c r="E44" s="68" t="s">
        <v>71</v>
      </c>
      <c r="F44" s="69" t="s">
        <v>70</v>
      </c>
      <c r="G44" s="90" t="s">
        <v>70</v>
      </c>
      <c r="H44" s="84" t="s">
        <v>70</v>
      </c>
      <c r="I44" s="84" t="s">
        <v>70</v>
      </c>
      <c r="J44" s="324" t="s">
        <v>70</v>
      </c>
    </row>
    <row r="45" spans="1:10" ht="15">
      <c r="A45" s="61" t="s">
        <v>16</v>
      </c>
      <c r="B45" s="62"/>
      <c r="C45" s="63"/>
      <c r="D45" s="88">
        <f>B45*C45</f>
        <v>0</v>
      </c>
      <c r="E45" s="62"/>
      <c r="F45" s="63"/>
      <c r="G45" s="88">
        <f aca="true" t="shared" si="2" ref="G45:G50">E45*F45</f>
        <v>0</v>
      </c>
      <c r="H45" s="31">
        <f aca="true" t="shared" si="3" ref="H45:H51">G45-D45</f>
        <v>0</v>
      </c>
      <c r="I45" s="32" t="e">
        <f aca="true" t="shared" si="4" ref="I45:I51">H45/D45</f>
        <v>#DIV/0!</v>
      </c>
      <c r="J45" s="61"/>
    </row>
    <row r="46" spans="1:10" ht="15">
      <c r="A46" s="61" t="s">
        <v>16</v>
      </c>
      <c r="B46" s="62"/>
      <c r="C46" s="63"/>
      <c r="D46" s="88">
        <f>(B46*C46)</f>
        <v>0</v>
      </c>
      <c r="E46" s="62"/>
      <c r="F46" s="63"/>
      <c r="G46" s="88">
        <f t="shared" si="2"/>
        <v>0</v>
      </c>
      <c r="H46" s="31">
        <f t="shared" si="3"/>
        <v>0</v>
      </c>
      <c r="I46" s="32" t="e">
        <f t="shared" si="4"/>
        <v>#DIV/0!</v>
      </c>
      <c r="J46" s="61"/>
    </row>
    <row r="47" spans="1:10" ht="15">
      <c r="A47" s="61" t="s">
        <v>16</v>
      </c>
      <c r="B47" s="62"/>
      <c r="C47" s="63"/>
      <c r="D47" s="88">
        <f>(B47*C47)</f>
        <v>0</v>
      </c>
      <c r="E47" s="62"/>
      <c r="F47" s="63"/>
      <c r="G47" s="88">
        <f t="shared" si="2"/>
        <v>0</v>
      </c>
      <c r="H47" s="31">
        <f t="shared" si="3"/>
        <v>0</v>
      </c>
      <c r="I47" s="32" t="e">
        <f t="shared" si="4"/>
        <v>#DIV/0!</v>
      </c>
      <c r="J47" s="61"/>
    </row>
    <row r="48" spans="1:10" ht="15">
      <c r="A48" s="61" t="s">
        <v>16</v>
      </c>
      <c r="B48" s="62"/>
      <c r="C48" s="63"/>
      <c r="D48" s="88">
        <f>(B48*C48)</f>
        <v>0</v>
      </c>
      <c r="E48" s="62"/>
      <c r="F48" s="63"/>
      <c r="G48" s="88">
        <f t="shared" si="2"/>
        <v>0</v>
      </c>
      <c r="H48" s="31">
        <f t="shared" si="3"/>
        <v>0</v>
      </c>
      <c r="I48" s="32" t="e">
        <f t="shared" si="4"/>
        <v>#DIV/0!</v>
      </c>
      <c r="J48" s="61"/>
    </row>
    <row r="49" spans="1:10" ht="15">
      <c r="A49" s="61" t="s">
        <v>16</v>
      </c>
      <c r="B49" s="62"/>
      <c r="C49" s="63"/>
      <c r="D49" s="88">
        <f>(B49*C49)</f>
        <v>0</v>
      </c>
      <c r="E49" s="62"/>
      <c r="F49" s="63"/>
      <c r="G49" s="88">
        <f t="shared" si="2"/>
        <v>0</v>
      </c>
      <c r="H49" s="31">
        <f t="shared" si="3"/>
        <v>0</v>
      </c>
      <c r="I49" s="32" t="e">
        <f t="shared" si="4"/>
        <v>#DIV/0!</v>
      </c>
      <c r="J49" s="61"/>
    </row>
    <row r="50" spans="1:10" ht="15">
      <c r="A50" s="61" t="s">
        <v>16</v>
      </c>
      <c r="B50" s="62"/>
      <c r="C50" s="63"/>
      <c r="D50" s="88">
        <f>(B50*C50)</f>
        <v>0</v>
      </c>
      <c r="E50" s="62"/>
      <c r="F50" s="63"/>
      <c r="G50" s="88">
        <f t="shared" si="2"/>
        <v>0</v>
      </c>
      <c r="H50" s="31">
        <f t="shared" si="3"/>
        <v>0</v>
      </c>
      <c r="I50" s="32" t="e">
        <f t="shared" si="4"/>
        <v>#DIV/0!</v>
      </c>
      <c r="J50" s="61"/>
    </row>
    <row r="51" spans="1:10" ht="15">
      <c r="A51" s="65" t="s">
        <v>74</v>
      </c>
      <c r="B51" s="321">
        <f>SUM(B45:B50)</f>
        <v>0</v>
      </c>
      <c r="C51" s="321"/>
      <c r="D51" s="89">
        <f>SUM(D45:D50)</f>
        <v>0</v>
      </c>
      <c r="E51" s="321">
        <f>SUM(E45:E50)</f>
        <v>0</v>
      </c>
      <c r="F51" s="321"/>
      <c r="G51" s="89">
        <f>SUM(G45:G50)</f>
        <v>0</v>
      </c>
      <c r="H51" s="33">
        <f t="shared" si="3"/>
        <v>0</v>
      </c>
      <c r="I51" s="34" t="e">
        <f t="shared" si="4"/>
        <v>#DIV/0!</v>
      </c>
      <c r="J51" s="323" t="e">
        <f>IF(OR(ABS(H51)&gt;10000,AND(ABS(I51)&gt;0.1,ABS(H51)&gt;5000)),"Justification","No")</f>
        <v>#DIV/0!</v>
      </c>
    </row>
    <row r="52" spans="1:10" ht="15">
      <c r="A52" s="67" t="s">
        <v>70</v>
      </c>
      <c r="B52" s="68" t="s">
        <v>71</v>
      </c>
      <c r="C52" s="69" t="s">
        <v>70</v>
      </c>
      <c r="D52" s="90" t="s">
        <v>70</v>
      </c>
      <c r="E52" s="68" t="s">
        <v>71</v>
      </c>
      <c r="F52" s="69" t="s">
        <v>70</v>
      </c>
      <c r="G52" s="90" t="s">
        <v>70</v>
      </c>
      <c r="H52" s="84" t="s">
        <v>70</v>
      </c>
      <c r="I52" s="84" t="s">
        <v>70</v>
      </c>
      <c r="J52" s="324" t="s">
        <v>70</v>
      </c>
    </row>
    <row r="53" spans="1:10" ht="15">
      <c r="A53" s="61"/>
      <c r="B53" s="62"/>
      <c r="C53" s="63"/>
      <c r="D53" s="88">
        <f>(B53*C53)</f>
        <v>0</v>
      </c>
      <c r="E53" s="62"/>
      <c r="F53" s="63"/>
      <c r="G53" s="88">
        <f>E53*F53</f>
        <v>0</v>
      </c>
      <c r="H53" s="31">
        <f>G53-D53</f>
        <v>0</v>
      </c>
      <c r="I53" s="32" t="e">
        <f>H53/D53</f>
        <v>#DIV/0!</v>
      </c>
      <c r="J53" s="61"/>
    </row>
    <row r="54" spans="1:10" ht="15">
      <c r="A54" s="61"/>
      <c r="B54" s="62"/>
      <c r="C54" s="63"/>
      <c r="D54" s="88">
        <f>(B54*C54)</f>
        <v>0</v>
      </c>
      <c r="E54" s="62"/>
      <c r="F54" s="63"/>
      <c r="G54" s="88">
        <f>E54*F54</f>
        <v>0</v>
      </c>
      <c r="H54" s="31">
        <f>G54-D54</f>
        <v>0</v>
      </c>
      <c r="I54" s="32" t="e">
        <f>H54/D54</f>
        <v>#DIV/0!</v>
      </c>
      <c r="J54" s="61"/>
    </row>
    <row r="55" spans="1:10" ht="15">
      <c r="A55" s="61"/>
      <c r="B55" s="62"/>
      <c r="C55" s="63"/>
      <c r="D55" s="88">
        <f>(B55*C55)</f>
        <v>0</v>
      </c>
      <c r="E55" s="62"/>
      <c r="F55" s="63"/>
      <c r="G55" s="88">
        <f>E55*F55</f>
        <v>0</v>
      </c>
      <c r="H55" s="31">
        <f>G55-D55</f>
        <v>0</v>
      </c>
      <c r="I55" s="32" t="e">
        <f>H55/D55</f>
        <v>#DIV/0!</v>
      </c>
      <c r="J55" s="61"/>
    </row>
    <row r="56" spans="1:10" ht="15">
      <c r="A56" s="65" t="s">
        <v>75</v>
      </c>
      <c r="B56" s="321">
        <f>SUM(B53:B55)</f>
        <v>0</v>
      </c>
      <c r="C56" s="321"/>
      <c r="D56" s="89">
        <f>SUM(D53:D55)</f>
        <v>0</v>
      </c>
      <c r="E56" s="321">
        <f>SUM(E53:E55)</f>
        <v>0</v>
      </c>
      <c r="F56" s="321"/>
      <c r="G56" s="89">
        <f>SUM(G53:G55)</f>
        <v>0</v>
      </c>
      <c r="H56" s="33">
        <f>G56-D56</f>
        <v>0</v>
      </c>
      <c r="I56" s="34" t="e">
        <f>H56/D56</f>
        <v>#DIV/0!</v>
      </c>
      <c r="J56" s="323" t="e">
        <f>IF(OR(ABS(H56)&gt;10000,AND(ABS(I56)&gt;0.1,ABS(H56)&gt;5000)),"Justification","No")</f>
        <v>#DIV/0!</v>
      </c>
    </row>
    <row r="57" spans="1:10" ht="15">
      <c r="A57" s="70" t="s">
        <v>71</v>
      </c>
      <c r="B57" s="70" t="s">
        <v>71</v>
      </c>
      <c r="C57" s="69" t="s">
        <v>70</v>
      </c>
      <c r="D57" s="90" t="s">
        <v>70</v>
      </c>
      <c r="E57" s="70" t="s">
        <v>71</v>
      </c>
      <c r="F57" s="69" t="s">
        <v>70</v>
      </c>
      <c r="G57" s="90" t="s">
        <v>70</v>
      </c>
      <c r="H57" s="84" t="s">
        <v>70</v>
      </c>
      <c r="I57" s="84" t="s">
        <v>70</v>
      </c>
      <c r="J57" s="324" t="s">
        <v>70</v>
      </c>
    </row>
    <row r="58" spans="1:10" ht="15">
      <c r="A58" s="61" t="s">
        <v>16</v>
      </c>
      <c r="B58" s="62"/>
      <c r="C58" s="63"/>
      <c r="D58" s="88">
        <f>(B58*C58)</f>
        <v>0</v>
      </c>
      <c r="E58" s="62"/>
      <c r="F58" s="63"/>
      <c r="G58" s="88">
        <f>E58*F58</f>
        <v>0</v>
      </c>
      <c r="H58" s="31">
        <f>G58-D58</f>
        <v>0</v>
      </c>
      <c r="I58" s="32" t="e">
        <f>H58/D58</f>
        <v>#DIV/0!</v>
      </c>
      <c r="J58" s="61"/>
    </row>
    <row r="59" spans="1:10" ht="15">
      <c r="A59" s="61"/>
      <c r="B59" s="62"/>
      <c r="C59" s="63"/>
      <c r="D59" s="88">
        <f>(B59*C59)</f>
        <v>0</v>
      </c>
      <c r="E59" s="62"/>
      <c r="F59" s="63"/>
      <c r="G59" s="88">
        <f>E59*F59</f>
        <v>0</v>
      </c>
      <c r="H59" s="31">
        <f>G59-D59</f>
        <v>0</v>
      </c>
      <c r="I59" s="32" t="e">
        <f>H59/D59</f>
        <v>#DIV/0!</v>
      </c>
      <c r="J59" s="61"/>
    </row>
    <row r="60" spans="1:10" ht="15">
      <c r="A60" s="61"/>
      <c r="B60" s="62"/>
      <c r="C60" s="63"/>
      <c r="D60" s="88">
        <f>(B60*C60)</f>
        <v>0</v>
      </c>
      <c r="E60" s="62"/>
      <c r="F60" s="63"/>
      <c r="G60" s="88">
        <f>E60*F60</f>
        <v>0</v>
      </c>
      <c r="H60" s="31">
        <f>G60-D60</f>
        <v>0</v>
      </c>
      <c r="I60" s="32" t="e">
        <f>H60/D60</f>
        <v>#DIV/0!</v>
      </c>
      <c r="J60" s="61"/>
    </row>
    <row r="61" spans="1:10" ht="15">
      <c r="A61" s="65" t="s">
        <v>250</v>
      </c>
      <c r="B61" s="321">
        <f>SUM(B58:B60)</f>
        <v>0</v>
      </c>
      <c r="C61" s="321"/>
      <c r="D61" s="89">
        <f>SUM(D58:D60)</f>
        <v>0</v>
      </c>
      <c r="E61" s="321">
        <f>SUM(E58:E60)</f>
        <v>0</v>
      </c>
      <c r="F61" s="321"/>
      <c r="G61" s="89">
        <f>SUM(G58:G60)</f>
        <v>0</v>
      </c>
      <c r="H61" s="33">
        <f>G61-D61</f>
        <v>0</v>
      </c>
      <c r="I61" s="34" t="e">
        <f>H61/D61</f>
        <v>#DIV/0!</v>
      </c>
      <c r="J61" s="323" t="e">
        <f>IF(OR(ABS(H61)&gt;10000,AND(ABS(I61)&gt;0.1,ABS(H61)&gt;5000)),"Justification","No")</f>
        <v>#DIV/0!</v>
      </c>
    </row>
    <row r="62" spans="1:10" ht="15">
      <c r="A62" s="67" t="s">
        <v>70</v>
      </c>
      <c r="B62" s="68" t="s">
        <v>71</v>
      </c>
      <c r="C62" s="69" t="s">
        <v>70</v>
      </c>
      <c r="D62" s="90" t="s">
        <v>70</v>
      </c>
      <c r="E62" s="68" t="s">
        <v>71</v>
      </c>
      <c r="F62" s="69" t="s">
        <v>70</v>
      </c>
      <c r="G62" s="90" t="s">
        <v>70</v>
      </c>
      <c r="H62" s="84" t="s">
        <v>70</v>
      </c>
      <c r="I62" s="84" t="s">
        <v>70</v>
      </c>
      <c r="J62" s="324" t="s">
        <v>70</v>
      </c>
    </row>
    <row r="63" spans="1:10" ht="15">
      <c r="A63" s="61" t="s">
        <v>16</v>
      </c>
      <c r="B63" s="62"/>
      <c r="C63" s="63"/>
      <c r="D63" s="88">
        <f>(B63*C63)</f>
        <v>0</v>
      </c>
      <c r="E63" s="62"/>
      <c r="F63" s="63"/>
      <c r="G63" s="88">
        <f>E63*F63</f>
        <v>0</v>
      </c>
      <c r="H63" s="31">
        <f>G63-D63</f>
        <v>0</v>
      </c>
      <c r="I63" s="32" t="e">
        <f>H63/D63</f>
        <v>#DIV/0!</v>
      </c>
      <c r="J63" s="61"/>
    </row>
    <row r="64" spans="1:10" ht="15">
      <c r="A64" s="61" t="s">
        <v>16</v>
      </c>
      <c r="B64" s="62"/>
      <c r="C64" s="63"/>
      <c r="D64" s="88">
        <f>(B64*C64)</f>
        <v>0</v>
      </c>
      <c r="E64" s="62"/>
      <c r="F64" s="63"/>
      <c r="G64" s="88">
        <f>E64*F64</f>
        <v>0</v>
      </c>
      <c r="H64" s="31">
        <f>G64-D64</f>
        <v>0</v>
      </c>
      <c r="I64" s="32" t="e">
        <f>H64/D64</f>
        <v>#DIV/0!</v>
      </c>
      <c r="J64" s="61"/>
    </row>
    <row r="65" spans="1:10" ht="15">
      <c r="A65" s="61" t="s">
        <v>16</v>
      </c>
      <c r="B65" s="62"/>
      <c r="C65" s="63"/>
      <c r="D65" s="88">
        <f>(B65*C65)</f>
        <v>0</v>
      </c>
      <c r="E65" s="62"/>
      <c r="F65" s="63"/>
      <c r="G65" s="88">
        <f>E65*F65</f>
        <v>0</v>
      </c>
      <c r="H65" s="31">
        <f>G65-D65</f>
        <v>0</v>
      </c>
      <c r="I65" s="32" t="e">
        <f>H65/D65</f>
        <v>#DIV/0!</v>
      </c>
      <c r="J65" s="61"/>
    </row>
    <row r="66" spans="1:10" ht="15">
      <c r="A66" s="65" t="s">
        <v>76</v>
      </c>
      <c r="B66" s="321">
        <f>SUM(B63:B65)</f>
        <v>0</v>
      </c>
      <c r="C66" s="321"/>
      <c r="D66" s="89">
        <f>SUM(D63:D65)</f>
        <v>0</v>
      </c>
      <c r="E66" s="321">
        <f>SUM(E63:E65)</f>
        <v>0</v>
      </c>
      <c r="F66" s="321" t="s">
        <v>16</v>
      </c>
      <c r="G66" s="89">
        <f>SUM(G63:G65)</f>
        <v>0</v>
      </c>
      <c r="H66" s="33">
        <f>G66-D66</f>
        <v>0</v>
      </c>
      <c r="I66" s="34" t="e">
        <f>H66/D66</f>
        <v>#DIV/0!</v>
      </c>
      <c r="J66" s="323" t="e">
        <f>IF(OR(ABS(H66)&gt;10000,AND(ABS(I66)&gt;0.1,ABS(H66)&gt;5000)),"Justification","No")</f>
        <v>#DIV/0!</v>
      </c>
    </row>
    <row r="67" spans="1:10" ht="15">
      <c r="A67" s="67" t="s">
        <v>70</v>
      </c>
      <c r="B67" s="68" t="s">
        <v>71</v>
      </c>
      <c r="C67" s="69" t="s">
        <v>70</v>
      </c>
      <c r="D67" s="90" t="s">
        <v>70</v>
      </c>
      <c r="E67" s="68" t="s">
        <v>71</v>
      </c>
      <c r="F67" s="69" t="s">
        <v>70</v>
      </c>
      <c r="G67" s="90" t="s">
        <v>70</v>
      </c>
      <c r="H67" s="84" t="s">
        <v>70</v>
      </c>
      <c r="I67" s="84" t="s">
        <v>70</v>
      </c>
      <c r="J67" s="324" t="s">
        <v>70</v>
      </c>
    </row>
    <row r="68" spans="1:10" ht="15">
      <c r="A68" s="61"/>
      <c r="D68" s="91"/>
      <c r="G68" s="91"/>
      <c r="H68" s="31" t="s">
        <v>2</v>
      </c>
      <c r="I68" s="35" t="s">
        <v>2</v>
      </c>
      <c r="J68" s="61"/>
    </row>
    <row r="69" spans="1:10" ht="15">
      <c r="A69" s="65" t="s">
        <v>77</v>
      </c>
      <c r="B69" s="321">
        <f>B22+B28+B33+B38+B43+B51+B56+B61+B66</f>
        <v>0</v>
      </c>
      <c r="C69" s="321"/>
      <c r="D69" s="92">
        <f>D22+D28+D33+D38+D43+D51+D56+D61+D66</f>
        <v>0</v>
      </c>
      <c r="E69" s="321">
        <f>E22+E28+E33+E38+E43+E51+E56+E61+E66</f>
        <v>0</v>
      </c>
      <c r="F69" s="321"/>
      <c r="G69" s="92">
        <f>G22+G28+G33+G38+G43+G51+G56+G61+G66</f>
        <v>0</v>
      </c>
      <c r="H69" s="33">
        <f>G69-D69</f>
        <v>0</v>
      </c>
      <c r="I69" s="34" t="e">
        <f>H69/D69</f>
        <v>#DIV/0!</v>
      </c>
      <c r="J69" s="61"/>
    </row>
    <row r="70" spans="1:10" ht="15">
      <c r="A70" s="61"/>
      <c r="D70" s="91"/>
      <c r="G70" s="91" t="s">
        <v>16</v>
      </c>
      <c r="H70" s="31" t="s">
        <v>2</v>
      </c>
      <c r="I70" s="32" t="s">
        <v>2</v>
      </c>
      <c r="J70" s="61"/>
    </row>
    <row r="71" spans="1:10" ht="15">
      <c r="A71" s="65" t="s">
        <v>231</v>
      </c>
      <c r="B71" s="71" t="e">
        <f>(D71/D69)</f>
        <v>#DIV/0!</v>
      </c>
      <c r="C71" s="71"/>
      <c r="D71" s="89"/>
      <c r="E71" s="71" t="e">
        <f>G71/G69</f>
        <v>#DIV/0!</v>
      </c>
      <c r="F71" s="71"/>
      <c r="G71" s="89"/>
      <c r="H71" s="33">
        <f>G71-D71</f>
        <v>0</v>
      </c>
      <c r="I71" s="34" t="e">
        <f>H71/D71</f>
        <v>#DIV/0!</v>
      </c>
      <c r="J71" s="323" t="e">
        <f>IF(OR(ABS(H71)&gt;10000,AND(ABS(I71)&gt;0.1,ABS(H71)&gt;5000)),"Justification","No")</f>
        <v>#DIV/0!</v>
      </c>
    </row>
    <row r="72" spans="1:10" ht="15">
      <c r="A72" s="61"/>
      <c r="D72" s="91"/>
      <c r="G72" s="91"/>
      <c r="H72" s="31" t="s">
        <v>2</v>
      </c>
      <c r="I72" s="32" t="s">
        <v>2</v>
      </c>
      <c r="J72" s="61"/>
    </row>
    <row r="73" spans="1:10" ht="18" thickBot="1">
      <c r="A73" s="327" t="s">
        <v>78</v>
      </c>
      <c r="B73" s="328"/>
      <c r="C73" s="328"/>
      <c r="D73" s="87">
        <f>(D69+D71)</f>
        <v>0</v>
      </c>
      <c r="E73" s="328"/>
      <c r="F73" s="328"/>
      <c r="G73" s="87">
        <f>(G69+G71)</f>
        <v>0</v>
      </c>
      <c r="H73" s="85">
        <f>G73-D73</f>
        <v>0</v>
      </c>
      <c r="I73" s="86" t="e">
        <f>H73/D73</f>
        <v>#DIV/0!</v>
      </c>
      <c r="J73" s="329"/>
    </row>
    <row r="74" spans="10:11" ht="15">
      <c r="J74" s="49"/>
      <c r="K74" s="98"/>
    </row>
    <row r="75" spans="10:11" ht="15">
      <c r="J75" s="49"/>
      <c r="K75" s="98"/>
    </row>
    <row r="76" spans="1:11" ht="19.5">
      <c r="A76" s="330" t="str">
        <f>A2</f>
        <v>LINE ITEM BUDGET FORM - A</v>
      </c>
      <c r="B76" s="330"/>
      <c r="C76" s="330"/>
      <c r="D76" s="330"/>
      <c r="E76" s="330"/>
      <c r="F76" s="330"/>
      <c r="G76" s="330"/>
      <c r="H76" s="330"/>
      <c r="I76" s="114"/>
      <c r="J76" s="114"/>
      <c r="K76" s="331"/>
    </row>
    <row r="77" spans="1:11" ht="22.5">
      <c r="A77" s="332" t="s">
        <v>233</v>
      </c>
      <c r="B77" s="332"/>
      <c r="C77" s="332"/>
      <c r="D77" s="332"/>
      <c r="E77" s="332"/>
      <c r="F77" s="332"/>
      <c r="G77" s="332"/>
      <c r="H77" s="332"/>
      <c r="I77" s="333"/>
      <c r="J77" s="333"/>
      <c r="K77" s="98"/>
    </row>
    <row r="78" spans="10:11" ht="15">
      <c r="J78" s="49"/>
      <c r="K78" s="98"/>
    </row>
    <row r="79" spans="1:11" ht="18">
      <c r="A79" s="305" t="s">
        <v>149</v>
      </c>
      <c r="B79" s="334">
        <f>B5</f>
        <v>0</v>
      </c>
      <c r="J79" s="49"/>
      <c r="K79" s="98"/>
    </row>
    <row r="80" spans="1:3" ht="18">
      <c r="A80" s="305" t="str">
        <f>A10</f>
        <v>Effective Dates</v>
      </c>
      <c r="B80" s="335">
        <f>B10</f>
        <v>0</v>
      </c>
      <c r="C80" s="336"/>
    </row>
    <row r="81" ht="15">
      <c r="B81" s="337"/>
    </row>
    <row r="82" ht="18">
      <c r="A82" s="76"/>
    </row>
    <row r="83" ht="15.75" thickBot="1"/>
    <row r="84" spans="1:8" ht="15">
      <c r="A84" s="338"/>
      <c r="B84" s="339"/>
      <c r="C84" s="339"/>
      <c r="D84" s="314" t="s">
        <v>319</v>
      </c>
      <c r="E84" s="314" t="s">
        <v>320</v>
      </c>
      <c r="F84" s="314" t="s">
        <v>62</v>
      </c>
      <c r="G84" s="314" t="s">
        <v>63</v>
      </c>
      <c r="H84" s="314" t="s">
        <v>79</v>
      </c>
    </row>
    <row r="85" spans="1:8" ht="15.75" thickBot="1">
      <c r="A85" s="93"/>
      <c r="D85" s="340" t="s">
        <v>80</v>
      </c>
      <c r="E85" s="340" t="s">
        <v>80</v>
      </c>
      <c r="F85" s="340" t="s">
        <v>67</v>
      </c>
      <c r="G85" s="340" t="s">
        <v>67</v>
      </c>
      <c r="H85" s="340" t="s">
        <v>68</v>
      </c>
    </row>
    <row r="86" spans="1:8" ht="15">
      <c r="A86" s="93"/>
      <c r="D86" s="61"/>
      <c r="E86" s="61"/>
      <c r="F86" s="61"/>
      <c r="G86" s="61"/>
      <c r="H86" s="61"/>
    </row>
    <row r="87" spans="1:8" ht="15">
      <c r="A87" s="93" t="s">
        <v>81</v>
      </c>
      <c r="D87" s="64"/>
      <c r="E87" s="64"/>
      <c r="F87" s="31">
        <f aca="true" t="shared" si="5" ref="F87:F92">E87-D87</f>
        <v>0</v>
      </c>
      <c r="G87" s="32" t="e">
        <f aca="true" t="shared" si="6" ref="G87:G92">F87/D87</f>
        <v>#DIV/0!</v>
      </c>
      <c r="H87" s="320"/>
    </row>
    <row r="88" spans="1:8" ht="15">
      <c r="A88" s="93" t="s">
        <v>82</v>
      </c>
      <c r="D88" s="64"/>
      <c r="E88" s="64"/>
      <c r="F88" s="31">
        <f t="shared" si="5"/>
        <v>0</v>
      </c>
      <c r="G88" s="32" t="e">
        <f t="shared" si="6"/>
        <v>#DIV/0!</v>
      </c>
      <c r="H88" s="320"/>
    </row>
    <row r="89" spans="1:8" ht="15">
      <c r="A89" s="93" t="s">
        <v>83</v>
      </c>
      <c r="D89" s="64"/>
      <c r="E89" s="64"/>
      <c r="F89" s="31">
        <f t="shared" si="5"/>
        <v>0</v>
      </c>
      <c r="G89" s="32" t="e">
        <f t="shared" si="6"/>
        <v>#DIV/0!</v>
      </c>
      <c r="H89" s="320"/>
    </row>
    <row r="90" spans="1:8" ht="15">
      <c r="A90" s="93" t="s">
        <v>84</v>
      </c>
      <c r="D90" s="64"/>
      <c r="E90" s="64"/>
      <c r="F90" s="31">
        <f t="shared" si="5"/>
        <v>0</v>
      </c>
      <c r="G90" s="32" t="e">
        <f t="shared" si="6"/>
        <v>#DIV/0!</v>
      </c>
      <c r="H90" s="320"/>
    </row>
    <row r="91" spans="1:8" ht="15">
      <c r="A91" s="93" t="s">
        <v>85</v>
      </c>
      <c r="D91" s="64"/>
      <c r="E91" s="64"/>
      <c r="F91" s="31">
        <f t="shared" si="5"/>
        <v>0</v>
      </c>
      <c r="G91" s="32" t="e">
        <f t="shared" si="6"/>
        <v>#DIV/0!</v>
      </c>
      <c r="H91" s="320"/>
    </row>
    <row r="92" spans="1:8" ht="15">
      <c r="A92" s="341" t="s">
        <v>86</v>
      </c>
      <c r="D92" s="66">
        <f>SUM(D87:D91)</f>
        <v>0</v>
      </c>
      <c r="E92" s="66">
        <f>SUM(E87:E91)</f>
        <v>0</v>
      </c>
      <c r="F92" s="33">
        <f t="shared" si="5"/>
        <v>0</v>
      </c>
      <c r="G92" s="34" t="e">
        <f t="shared" si="6"/>
        <v>#DIV/0!</v>
      </c>
      <c r="H92" s="323" t="e">
        <f>IF(OR(ABS(F92)&gt;10000,AND(ABS(G92)&gt;0.1,ABS(F92)&gt;5000)),"Justification","No")</f>
        <v>#DIV/0!</v>
      </c>
    </row>
    <row r="93" spans="1:8" ht="15">
      <c r="A93" s="70" t="s">
        <v>70</v>
      </c>
      <c r="B93" s="68" t="s">
        <v>70</v>
      </c>
      <c r="C93" s="68" t="s">
        <v>70</v>
      </c>
      <c r="D93" s="94" t="s">
        <v>70</v>
      </c>
      <c r="E93" s="94" t="s">
        <v>70</v>
      </c>
      <c r="F93" s="36" t="s">
        <v>70</v>
      </c>
      <c r="G93" s="37" t="s">
        <v>70</v>
      </c>
      <c r="H93" s="342" t="s">
        <v>70</v>
      </c>
    </row>
    <row r="94" spans="1:8" ht="15">
      <c r="A94" s="93" t="s">
        <v>87</v>
      </c>
      <c r="B94" s="68"/>
      <c r="C94" s="68"/>
      <c r="D94" s="64"/>
      <c r="E94" s="64"/>
      <c r="F94" s="31">
        <f>E94-D94</f>
        <v>0</v>
      </c>
      <c r="G94" s="32" t="e">
        <f>F94/D94</f>
        <v>#DIV/0!</v>
      </c>
      <c r="H94" s="342"/>
    </row>
    <row r="95" spans="1:8" ht="15">
      <c r="A95" s="93" t="s">
        <v>88</v>
      </c>
      <c r="B95" s="68"/>
      <c r="C95" s="68"/>
      <c r="D95" s="64"/>
      <c r="E95" s="64"/>
      <c r="F95" s="31">
        <f>E95-D95</f>
        <v>0</v>
      </c>
      <c r="G95" s="32" t="e">
        <f>F95/D95</f>
        <v>#DIV/0!</v>
      </c>
      <c r="H95" s="342"/>
    </row>
    <row r="96" spans="1:8" ht="15">
      <c r="A96" s="343" t="s">
        <v>89</v>
      </c>
      <c r="B96" s="68"/>
      <c r="C96" s="68"/>
      <c r="D96" s="64"/>
      <c r="E96" s="64"/>
      <c r="F96" s="31">
        <f>E96-D96</f>
        <v>0</v>
      </c>
      <c r="G96" s="32" t="e">
        <f>F96/D96</f>
        <v>#DIV/0!</v>
      </c>
      <c r="H96" s="342"/>
    </row>
    <row r="97" spans="1:8" ht="15">
      <c r="A97" s="93" t="s">
        <v>90</v>
      </c>
      <c r="D97" s="64"/>
      <c r="E97" s="64"/>
      <c r="F97" s="31">
        <f>E97-D97</f>
        <v>0</v>
      </c>
      <c r="G97" s="32" t="e">
        <f>F97/D97</f>
        <v>#DIV/0!</v>
      </c>
      <c r="H97" s="320"/>
    </row>
    <row r="98" spans="1:8" ht="15">
      <c r="A98" s="341" t="s">
        <v>91</v>
      </c>
      <c r="D98" s="66">
        <f>SUM(D94:D97)</f>
        <v>0</v>
      </c>
      <c r="E98" s="66">
        <f>SUM(E94:E97)</f>
        <v>0</v>
      </c>
      <c r="F98" s="33">
        <f>E98-D98</f>
        <v>0</v>
      </c>
      <c r="G98" s="34" t="e">
        <f>F98/D98</f>
        <v>#DIV/0!</v>
      </c>
      <c r="H98" s="323" t="e">
        <f>IF(OR(ABS(F98)&gt;10000,AND(ABS(G98)&gt;0.1,ABS(F98)&gt;5000)),"Justification","No")</f>
        <v>#DIV/0!</v>
      </c>
    </row>
    <row r="99" spans="1:8" ht="15">
      <c r="A99" s="70" t="s">
        <v>70</v>
      </c>
      <c r="B99" s="68" t="s">
        <v>70</v>
      </c>
      <c r="C99" s="68" t="s">
        <v>70</v>
      </c>
      <c r="D99" s="94" t="s">
        <v>70</v>
      </c>
      <c r="E99" s="94" t="s">
        <v>70</v>
      </c>
      <c r="F99" s="36" t="s">
        <v>70</v>
      </c>
      <c r="G99" s="37" t="s">
        <v>70</v>
      </c>
      <c r="H99" s="342" t="s">
        <v>70</v>
      </c>
    </row>
    <row r="100" spans="1:8" ht="15">
      <c r="A100" s="341" t="s">
        <v>32</v>
      </c>
      <c r="D100" s="66"/>
      <c r="E100" s="66"/>
      <c r="F100" s="33">
        <f>E100-D100</f>
        <v>0</v>
      </c>
      <c r="G100" s="34" t="e">
        <f>F100/D100</f>
        <v>#DIV/0!</v>
      </c>
      <c r="H100" s="323" t="e">
        <f>IF(OR(ABS(F100)&gt;10000,AND(ABS(G100)&gt;0.1,ABS(F100)&gt;5000)),"Justification","No")</f>
        <v>#DIV/0!</v>
      </c>
    </row>
    <row r="101" spans="1:8" ht="15">
      <c r="A101" s="70" t="s">
        <v>70</v>
      </c>
      <c r="B101" s="68" t="s">
        <v>70</v>
      </c>
      <c r="C101" s="68" t="s">
        <v>70</v>
      </c>
      <c r="D101" s="94" t="s">
        <v>70</v>
      </c>
      <c r="E101" s="94" t="s">
        <v>70</v>
      </c>
      <c r="F101" s="36" t="s">
        <v>70</v>
      </c>
      <c r="G101" s="37" t="s">
        <v>70</v>
      </c>
      <c r="H101" s="342" t="s">
        <v>70</v>
      </c>
    </row>
    <row r="102" spans="1:8" ht="15">
      <c r="A102" s="93" t="s">
        <v>92</v>
      </c>
      <c r="D102" s="64"/>
      <c r="E102" s="64"/>
      <c r="F102" s="31">
        <f>E102-D102</f>
        <v>0</v>
      </c>
      <c r="G102" s="32" t="e">
        <f>F102/D102</f>
        <v>#DIV/0!</v>
      </c>
      <c r="H102" s="320"/>
    </row>
    <row r="103" spans="1:8" ht="15">
      <c r="A103" s="93" t="s">
        <v>93</v>
      </c>
      <c r="D103" s="64"/>
      <c r="E103" s="64"/>
      <c r="F103" s="31">
        <f>E103-D103</f>
        <v>0</v>
      </c>
      <c r="G103" s="32" t="e">
        <f>F103/D103</f>
        <v>#DIV/0!</v>
      </c>
      <c r="H103" s="320"/>
    </row>
    <row r="104" spans="1:8" ht="15">
      <c r="A104" s="93" t="s">
        <v>94</v>
      </c>
      <c r="D104" s="64"/>
      <c r="E104" s="64"/>
      <c r="F104" s="31">
        <f>E104-D104</f>
        <v>0</v>
      </c>
      <c r="G104" s="32" t="e">
        <f>F104/D104</f>
        <v>#DIV/0!</v>
      </c>
      <c r="H104" s="320"/>
    </row>
    <row r="105" spans="1:8" ht="15">
      <c r="A105" s="93" t="s">
        <v>95</v>
      </c>
      <c r="D105" s="64"/>
      <c r="E105" s="64"/>
      <c r="F105" s="31">
        <f>E105-D105</f>
        <v>0</v>
      </c>
      <c r="G105" s="32" t="e">
        <f>F105/D105</f>
        <v>#DIV/0!</v>
      </c>
      <c r="H105" s="320"/>
    </row>
    <row r="106" spans="1:8" ht="15">
      <c r="A106" s="341" t="s">
        <v>96</v>
      </c>
      <c r="D106" s="66">
        <f>SUM(D102:D105)</f>
        <v>0</v>
      </c>
      <c r="E106" s="66">
        <f>SUM(E102:E105)</f>
        <v>0</v>
      </c>
      <c r="F106" s="33">
        <f>E106-D106</f>
        <v>0</v>
      </c>
      <c r="G106" s="34" t="e">
        <f>F106/D106</f>
        <v>#DIV/0!</v>
      </c>
      <c r="H106" s="323" t="e">
        <f>IF(OR(ABS(F106)&gt;10000,AND(ABS(G106)&gt;0.1,ABS(F106)&gt;5000)),"Justification","No")</f>
        <v>#DIV/0!</v>
      </c>
    </row>
    <row r="107" spans="1:8" ht="15">
      <c r="A107" s="70" t="s">
        <v>70</v>
      </c>
      <c r="B107" s="68" t="s">
        <v>70</v>
      </c>
      <c r="C107" s="68" t="s">
        <v>70</v>
      </c>
      <c r="D107" s="94" t="s">
        <v>70</v>
      </c>
      <c r="E107" s="94" t="s">
        <v>70</v>
      </c>
      <c r="F107" s="36" t="s">
        <v>70</v>
      </c>
      <c r="G107" s="37" t="s">
        <v>70</v>
      </c>
      <c r="H107" s="342" t="s">
        <v>70</v>
      </c>
    </row>
    <row r="108" spans="1:8" ht="15">
      <c r="A108" s="93" t="s">
        <v>97</v>
      </c>
      <c r="D108" s="64"/>
      <c r="E108" s="64"/>
      <c r="F108" s="31">
        <f aca="true" t="shared" si="7" ref="F108:F114">E108-D108</f>
        <v>0</v>
      </c>
      <c r="G108" s="32" t="e">
        <f aca="true" t="shared" si="8" ref="G108:G114">F108/D108</f>
        <v>#DIV/0!</v>
      </c>
      <c r="H108" s="320"/>
    </row>
    <row r="109" spans="1:8" ht="15">
      <c r="A109" s="93" t="s">
        <v>98</v>
      </c>
      <c r="D109" s="64"/>
      <c r="E109" s="64"/>
      <c r="F109" s="31">
        <f t="shared" si="7"/>
        <v>0</v>
      </c>
      <c r="G109" s="32" t="e">
        <f t="shared" si="8"/>
        <v>#DIV/0!</v>
      </c>
      <c r="H109" s="320"/>
    </row>
    <row r="110" spans="1:8" ht="15">
      <c r="A110" s="93" t="s">
        <v>99</v>
      </c>
      <c r="D110" s="64"/>
      <c r="E110" s="64"/>
      <c r="F110" s="31">
        <f t="shared" si="7"/>
        <v>0</v>
      </c>
      <c r="G110" s="32" t="e">
        <f t="shared" si="8"/>
        <v>#DIV/0!</v>
      </c>
      <c r="H110" s="320"/>
    </row>
    <row r="111" spans="1:8" ht="15">
      <c r="A111" s="93" t="s">
        <v>100</v>
      </c>
      <c r="D111" s="64"/>
      <c r="E111" s="64"/>
      <c r="F111" s="31">
        <f t="shared" si="7"/>
        <v>0</v>
      </c>
      <c r="G111" s="32" t="e">
        <f t="shared" si="8"/>
        <v>#DIV/0!</v>
      </c>
      <c r="H111" s="320"/>
    </row>
    <row r="112" spans="1:8" ht="15">
      <c r="A112" s="93" t="s">
        <v>101</v>
      </c>
      <c r="D112" s="64"/>
      <c r="E112" s="64"/>
      <c r="F112" s="31">
        <f t="shared" si="7"/>
        <v>0</v>
      </c>
      <c r="G112" s="32" t="e">
        <f t="shared" si="8"/>
        <v>#DIV/0!</v>
      </c>
      <c r="H112" s="320"/>
    </row>
    <row r="113" spans="1:8" ht="15">
      <c r="A113" s="93" t="s">
        <v>102</v>
      </c>
      <c r="D113" s="64"/>
      <c r="E113" s="64"/>
      <c r="F113" s="31">
        <f t="shared" si="7"/>
        <v>0</v>
      </c>
      <c r="G113" s="32" t="e">
        <f t="shared" si="8"/>
        <v>#DIV/0!</v>
      </c>
      <c r="H113" s="320"/>
    </row>
    <row r="114" spans="1:8" ht="15">
      <c r="A114" s="341" t="s">
        <v>103</v>
      </c>
      <c r="D114" s="66">
        <f>SUM(D108:D113)</f>
        <v>0</v>
      </c>
      <c r="E114" s="66">
        <f>SUM(E108:E113)</f>
        <v>0</v>
      </c>
      <c r="F114" s="33">
        <f t="shared" si="7"/>
        <v>0</v>
      </c>
      <c r="G114" s="34" t="e">
        <f t="shared" si="8"/>
        <v>#DIV/0!</v>
      </c>
      <c r="H114" s="323" t="e">
        <f>IF(OR(ABS(F114)&gt;10000,AND(ABS(G114)&gt;0.1,ABS(F114)&gt;5000)),"Justification","No")</f>
        <v>#DIV/0!</v>
      </c>
    </row>
    <row r="115" spans="1:8" ht="15">
      <c r="A115" s="70" t="s">
        <v>70</v>
      </c>
      <c r="B115" s="68" t="s">
        <v>70</v>
      </c>
      <c r="C115" s="68" t="s">
        <v>70</v>
      </c>
      <c r="D115" s="94" t="s">
        <v>70</v>
      </c>
      <c r="E115" s="94" t="s">
        <v>70</v>
      </c>
      <c r="F115" s="36" t="s">
        <v>70</v>
      </c>
      <c r="G115" s="37" t="s">
        <v>70</v>
      </c>
      <c r="H115" s="342" t="s">
        <v>70</v>
      </c>
    </row>
    <row r="116" spans="1:8" ht="15">
      <c r="A116" s="344" t="s">
        <v>242</v>
      </c>
      <c r="D116" s="64"/>
      <c r="E116" s="64"/>
      <c r="F116" s="31">
        <f>E116-D116</f>
        <v>0</v>
      </c>
      <c r="G116" s="32" t="e">
        <f>F116/D116</f>
        <v>#DIV/0!</v>
      </c>
      <c r="H116" s="320"/>
    </row>
    <row r="117" spans="1:8" ht="15">
      <c r="A117" s="344" t="s">
        <v>243</v>
      </c>
      <c r="D117" s="64"/>
      <c r="E117" s="64"/>
      <c r="F117" s="31">
        <f>E117-D117</f>
        <v>0</v>
      </c>
      <c r="G117" s="32" t="e">
        <f>F117/D117</f>
        <v>#DIV/0!</v>
      </c>
      <c r="H117" s="320"/>
    </row>
    <row r="118" spans="1:8" ht="15">
      <c r="A118" s="93" t="s">
        <v>104</v>
      </c>
      <c r="D118" s="64"/>
      <c r="E118" s="64"/>
      <c r="F118" s="31">
        <f>E118-D118</f>
        <v>0</v>
      </c>
      <c r="G118" s="32" t="e">
        <f>F118/D118</f>
        <v>#DIV/0!</v>
      </c>
      <c r="H118" s="320"/>
    </row>
    <row r="119" spans="1:8" ht="15">
      <c r="A119" s="93" t="s">
        <v>105</v>
      </c>
      <c r="D119" s="64"/>
      <c r="E119" s="64"/>
      <c r="F119" s="31">
        <f>E119-D119</f>
        <v>0</v>
      </c>
      <c r="G119" s="32" t="e">
        <f>F119/D119</f>
        <v>#DIV/0!</v>
      </c>
      <c r="H119" s="320"/>
    </row>
    <row r="120" spans="1:8" ht="15">
      <c r="A120" s="341" t="s">
        <v>235</v>
      </c>
      <c r="D120" s="66">
        <f>SUM(D116:D119)</f>
        <v>0</v>
      </c>
      <c r="E120" s="66">
        <f>SUM(E116:E119)</f>
        <v>0</v>
      </c>
      <c r="F120" s="33">
        <f>E120-D120</f>
        <v>0</v>
      </c>
      <c r="G120" s="34" t="e">
        <f>F120/D120</f>
        <v>#DIV/0!</v>
      </c>
      <c r="H120" s="323" t="e">
        <f>IF(OR(ABS(F120)&gt;10000,AND(ABS(G120)&gt;0.1,ABS(F120)&gt;5000)),"Justification","No")</f>
        <v>#DIV/0!</v>
      </c>
    </row>
    <row r="121" spans="1:8" ht="15">
      <c r="A121" s="70" t="s">
        <v>70</v>
      </c>
      <c r="B121" s="68" t="s">
        <v>70</v>
      </c>
      <c r="C121" s="68" t="s">
        <v>70</v>
      </c>
      <c r="D121" s="94" t="s">
        <v>70</v>
      </c>
      <c r="E121" s="94" t="s">
        <v>70</v>
      </c>
      <c r="F121" s="36" t="s">
        <v>70</v>
      </c>
      <c r="G121" s="37" t="s">
        <v>70</v>
      </c>
      <c r="H121" s="342" t="s">
        <v>70</v>
      </c>
    </row>
    <row r="122" spans="1:8" ht="15">
      <c r="A122" s="93" t="s">
        <v>106</v>
      </c>
      <c r="D122" s="64"/>
      <c r="E122" s="64"/>
      <c r="F122" s="31">
        <f aca="true" t="shared" si="9" ref="F122:F128">E122-D122</f>
        <v>0</v>
      </c>
      <c r="G122" s="32" t="e">
        <f aca="true" t="shared" si="10" ref="G122:G128">F122/D122</f>
        <v>#DIV/0!</v>
      </c>
      <c r="H122" s="320"/>
    </row>
    <row r="123" spans="1:8" ht="15">
      <c r="A123" s="93" t="s">
        <v>107</v>
      </c>
      <c r="D123" s="64"/>
      <c r="E123" s="64"/>
      <c r="F123" s="31">
        <f t="shared" si="9"/>
        <v>0</v>
      </c>
      <c r="G123" s="32" t="e">
        <f t="shared" si="10"/>
        <v>#DIV/0!</v>
      </c>
      <c r="H123" s="320"/>
    </row>
    <row r="124" spans="1:8" ht="15">
      <c r="A124" s="93" t="s">
        <v>108</v>
      </c>
      <c r="D124" s="64"/>
      <c r="E124" s="64"/>
      <c r="F124" s="31">
        <f t="shared" si="9"/>
        <v>0</v>
      </c>
      <c r="G124" s="32" t="e">
        <f t="shared" si="10"/>
        <v>#DIV/0!</v>
      </c>
      <c r="H124" s="320"/>
    </row>
    <row r="125" spans="1:8" ht="15">
      <c r="A125" s="93" t="s">
        <v>109</v>
      </c>
      <c r="D125" s="64"/>
      <c r="E125" s="64"/>
      <c r="F125" s="31">
        <f t="shared" si="9"/>
        <v>0</v>
      </c>
      <c r="G125" s="32" t="e">
        <f t="shared" si="10"/>
        <v>#DIV/0!</v>
      </c>
      <c r="H125" s="320"/>
    </row>
    <row r="126" spans="1:8" ht="15">
      <c r="A126" s="93" t="s">
        <v>110</v>
      </c>
      <c r="D126" s="64"/>
      <c r="E126" s="64"/>
      <c r="F126" s="31">
        <f t="shared" si="9"/>
        <v>0</v>
      </c>
      <c r="G126" s="32" t="e">
        <f t="shared" si="10"/>
        <v>#DIV/0!</v>
      </c>
      <c r="H126" s="320"/>
    </row>
    <row r="127" spans="1:8" ht="15">
      <c r="A127" s="93" t="s">
        <v>111</v>
      </c>
      <c r="D127" s="64"/>
      <c r="E127" s="64"/>
      <c r="F127" s="31">
        <f t="shared" si="9"/>
        <v>0</v>
      </c>
      <c r="G127" s="32" t="e">
        <f t="shared" si="10"/>
        <v>#DIV/0!</v>
      </c>
      <c r="H127" s="320"/>
    </row>
    <row r="128" spans="1:8" ht="15">
      <c r="A128" s="341" t="s">
        <v>112</v>
      </c>
      <c r="D128" s="66">
        <f>SUM(D122:D127)</f>
        <v>0</v>
      </c>
      <c r="E128" s="66">
        <f>SUM(E122:E127)</f>
        <v>0</v>
      </c>
      <c r="F128" s="33">
        <f t="shared" si="9"/>
        <v>0</v>
      </c>
      <c r="G128" s="34" t="e">
        <f t="shared" si="10"/>
        <v>#DIV/0!</v>
      </c>
      <c r="H128" s="323" t="e">
        <f>IF(OR(ABS(F128)&gt;10000,AND(ABS(G128)&gt;0.1,ABS(F128)&gt;5000)),"Justification","No")</f>
        <v>#DIV/0!</v>
      </c>
    </row>
    <row r="129" spans="1:8" ht="15">
      <c r="A129" s="70" t="s">
        <v>70</v>
      </c>
      <c r="B129" s="68" t="s">
        <v>70</v>
      </c>
      <c r="C129" s="68" t="s">
        <v>70</v>
      </c>
      <c r="D129" s="94" t="s">
        <v>70</v>
      </c>
      <c r="E129" s="94" t="s">
        <v>70</v>
      </c>
      <c r="F129" s="36" t="s">
        <v>70</v>
      </c>
      <c r="G129" s="37" t="s">
        <v>70</v>
      </c>
      <c r="H129" s="342" t="s">
        <v>70</v>
      </c>
    </row>
    <row r="130" spans="1:8" ht="15">
      <c r="A130" s="93" t="s">
        <v>113</v>
      </c>
      <c r="D130" s="64"/>
      <c r="E130" s="64"/>
      <c r="F130" s="31">
        <f aca="true" t="shared" si="11" ref="F130:F135">E130-D130</f>
        <v>0</v>
      </c>
      <c r="G130" s="32" t="e">
        <f aca="true" t="shared" si="12" ref="G130:G135">F130/D130</f>
        <v>#DIV/0!</v>
      </c>
      <c r="H130" s="320"/>
    </row>
    <row r="131" spans="1:8" ht="15">
      <c r="A131" s="93" t="s">
        <v>114</v>
      </c>
      <c r="D131" s="64"/>
      <c r="E131" s="64"/>
      <c r="F131" s="31">
        <f t="shared" si="11"/>
        <v>0</v>
      </c>
      <c r="G131" s="32" t="e">
        <f t="shared" si="12"/>
        <v>#DIV/0!</v>
      </c>
      <c r="H131" s="320"/>
    </row>
    <row r="132" spans="1:8" ht="15">
      <c r="A132" s="93" t="s">
        <v>115</v>
      </c>
      <c r="D132" s="64"/>
      <c r="E132" s="64"/>
      <c r="F132" s="31">
        <f t="shared" si="11"/>
        <v>0</v>
      </c>
      <c r="G132" s="32" t="e">
        <f t="shared" si="12"/>
        <v>#DIV/0!</v>
      </c>
      <c r="H132" s="320"/>
    </row>
    <row r="133" spans="1:8" ht="15">
      <c r="A133" s="93" t="s">
        <v>116</v>
      </c>
      <c r="D133" s="64"/>
      <c r="E133" s="64"/>
      <c r="F133" s="31">
        <f t="shared" si="11"/>
        <v>0</v>
      </c>
      <c r="G133" s="32" t="e">
        <f t="shared" si="12"/>
        <v>#DIV/0!</v>
      </c>
      <c r="H133" s="320"/>
    </row>
    <row r="134" spans="1:8" ht="15">
      <c r="A134" s="93" t="s">
        <v>117</v>
      </c>
      <c r="D134" s="64"/>
      <c r="E134" s="64"/>
      <c r="F134" s="31">
        <f t="shared" si="11"/>
        <v>0</v>
      </c>
      <c r="G134" s="32" t="e">
        <f t="shared" si="12"/>
        <v>#DIV/0!</v>
      </c>
      <c r="H134" s="320"/>
    </row>
    <row r="135" spans="1:8" ht="17.25">
      <c r="A135" s="341" t="s">
        <v>118</v>
      </c>
      <c r="B135" s="95"/>
      <c r="C135" s="95"/>
      <c r="D135" s="66">
        <f>SUM(D130:D134)</f>
        <v>0</v>
      </c>
      <c r="E135" s="66">
        <f>SUM(E130:E134)</f>
        <v>0</v>
      </c>
      <c r="F135" s="33">
        <f t="shared" si="11"/>
        <v>0</v>
      </c>
      <c r="G135" s="34" t="e">
        <f t="shared" si="12"/>
        <v>#DIV/0!</v>
      </c>
      <c r="H135" s="323" t="e">
        <f>IF(OR(ABS(F135)&gt;10000,AND(ABS(G135)&gt;0.1,ABS(F135)&gt;5000)),"Justification","No")</f>
        <v>#DIV/0!</v>
      </c>
    </row>
    <row r="136" spans="1:8" ht="15">
      <c r="A136" s="70" t="s">
        <v>70</v>
      </c>
      <c r="B136" s="68" t="s">
        <v>70</v>
      </c>
      <c r="C136" s="68" t="s">
        <v>70</v>
      </c>
      <c r="D136" s="94" t="s">
        <v>70</v>
      </c>
      <c r="E136" s="94" t="s">
        <v>70</v>
      </c>
      <c r="F136" s="36" t="s">
        <v>70</v>
      </c>
      <c r="G136" s="37" t="s">
        <v>70</v>
      </c>
      <c r="H136" s="342" t="s">
        <v>70</v>
      </c>
    </row>
    <row r="137" spans="1:8" ht="15">
      <c r="A137" s="341" t="s">
        <v>38</v>
      </c>
      <c r="D137" s="66"/>
      <c r="E137" s="66"/>
      <c r="F137" s="33">
        <f>E137-D137</f>
        <v>0</v>
      </c>
      <c r="G137" s="34" t="e">
        <f>F137/D137</f>
        <v>#DIV/0!</v>
      </c>
      <c r="H137" s="323" t="e">
        <f>IF(OR(ABS(F137)&gt;10000,AND(ABS(G137)&gt;0.1,ABS(F137)&gt;5000)),"Justification","No")</f>
        <v>#DIV/0!</v>
      </c>
    </row>
    <row r="138" spans="1:8" ht="15">
      <c r="A138" s="70" t="s">
        <v>70</v>
      </c>
      <c r="B138" s="68" t="s">
        <v>70</v>
      </c>
      <c r="C138" s="68" t="s">
        <v>70</v>
      </c>
      <c r="D138" s="94" t="s">
        <v>70</v>
      </c>
      <c r="E138" s="94" t="s">
        <v>70</v>
      </c>
      <c r="F138" s="36" t="s">
        <v>70</v>
      </c>
      <c r="G138" s="37" t="s">
        <v>70</v>
      </c>
      <c r="H138" s="342" t="s">
        <v>70</v>
      </c>
    </row>
    <row r="139" spans="1:8" ht="15">
      <c r="A139" s="341" t="s">
        <v>39</v>
      </c>
      <c r="D139" s="66"/>
      <c r="E139" s="66"/>
      <c r="F139" s="33">
        <f>E139-D139</f>
        <v>0</v>
      </c>
      <c r="G139" s="34" t="e">
        <f>F139/D139</f>
        <v>#DIV/0!</v>
      </c>
      <c r="H139" s="323" t="e">
        <f>IF(OR(ABS(F139)&gt;10000,AND(ABS(G139)&gt;0.1,ABS(F139)&gt;5000)),"Justification","No")</f>
        <v>#DIV/0!</v>
      </c>
    </row>
    <row r="140" spans="1:8" ht="15">
      <c r="A140" s="70" t="s">
        <v>70</v>
      </c>
      <c r="B140" s="68" t="s">
        <v>70</v>
      </c>
      <c r="C140" s="68" t="s">
        <v>70</v>
      </c>
      <c r="D140" s="94" t="s">
        <v>70</v>
      </c>
      <c r="E140" s="94" t="s">
        <v>70</v>
      </c>
      <c r="F140" s="36" t="s">
        <v>70</v>
      </c>
      <c r="G140" s="37" t="s">
        <v>70</v>
      </c>
      <c r="H140" s="342" t="s">
        <v>70</v>
      </c>
    </row>
    <row r="141" spans="1:8" ht="15">
      <c r="A141" s="93" t="s">
        <v>119</v>
      </c>
      <c r="D141" s="64"/>
      <c r="E141" s="64"/>
      <c r="F141" s="31">
        <f>E141-D141</f>
        <v>0</v>
      </c>
      <c r="G141" s="32" t="e">
        <f>F141/D141</f>
        <v>#DIV/0!</v>
      </c>
      <c r="H141" s="320"/>
    </row>
    <row r="142" spans="1:8" ht="15">
      <c r="A142" s="93" t="s">
        <v>120</v>
      </c>
      <c r="D142" s="64"/>
      <c r="E142" s="64"/>
      <c r="F142" s="31">
        <f>E142-D142</f>
        <v>0</v>
      </c>
      <c r="G142" s="32" t="e">
        <f>F142/D142</f>
        <v>#DIV/0!</v>
      </c>
      <c r="H142" s="320"/>
    </row>
    <row r="143" spans="1:8" ht="15">
      <c r="A143" s="93" t="s">
        <v>121</v>
      </c>
      <c r="D143" s="64"/>
      <c r="E143" s="64"/>
      <c r="F143" s="31">
        <f>E143-D143</f>
        <v>0</v>
      </c>
      <c r="G143" s="32" t="e">
        <f>F143/D143</f>
        <v>#DIV/0!</v>
      </c>
      <c r="H143" s="320"/>
    </row>
    <row r="144" spans="1:8" ht="15">
      <c r="A144" s="93" t="s">
        <v>122</v>
      </c>
      <c r="D144" s="64"/>
      <c r="E144" s="64"/>
      <c r="F144" s="31">
        <f>E144-D144</f>
        <v>0</v>
      </c>
      <c r="G144" s="32" t="e">
        <f>F144/D144</f>
        <v>#DIV/0!</v>
      </c>
      <c r="H144" s="320"/>
    </row>
    <row r="145" spans="1:8" ht="15">
      <c r="A145" s="341" t="s">
        <v>123</v>
      </c>
      <c r="D145" s="66">
        <f>SUM(D141:D144)</f>
        <v>0</v>
      </c>
      <c r="E145" s="66">
        <f>SUM(E141:E144)</f>
        <v>0</v>
      </c>
      <c r="F145" s="33">
        <f>E145-D145</f>
        <v>0</v>
      </c>
      <c r="G145" s="34" t="e">
        <f>F145/D145</f>
        <v>#DIV/0!</v>
      </c>
      <c r="H145" s="323" t="e">
        <f>IF(OR(ABS(F145)&gt;10000,AND(ABS(G145)&gt;0.1,ABS(F145)&gt;5000)),"Justification","No")</f>
        <v>#DIV/0!</v>
      </c>
    </row>
    <row r="146" spans="1:8" ht="15">
      <c r="A146" s="70" t="s">
        <v>70</v>
      </c>
      <c r="B146" s="68" t="s">
        <v>70</v>
      </c>
      <c r="C146" s="68" t="s">
        <v>70</v>
      </c>
      <c r="D146" s="94" t="s">
        <v>70</v>
      </c>
      <c r="E146" s="94" t="s">
        <v>70</v>
      </c>
      <c r="F146" s="36" t="s">
        <v>70</v>
      </c>
      <c r="G146" s="37" t="s">
        <v>70</v>
      </c>
      <c r="H146" s="342" t="s">
        <v>70</v>
      </c>
    </row>
    <row r="147" spans="1:8" ht="15">
      <c r="A147" s="93"/>
      <c r="D147" s="64"/>
      <c r="E147" s="64"/>
      <c r="F147" s="31"/>
      <c r="G147" s="35"/>
      <c r="H147" s="326"/>
    </row>
    <row r="148" spans="1:8" ht="18">
      <c r="A148" s="345" t="s">
        <v>124</v>
      </c>
      <c r="D148" s="66">
        <f>(D92+D98+D100+D106+D114+D120+D128+D135+D137+D139+D145)</f>
        <v>0</v>
      </c>
      <c r="E148" s="66">
        <f>(E92+E98+E100+E106+E114+E120+E128+E135+E137+E139+E145)</f>
        <v>0</v>
      </c>
      <c r="F148" s="33">
        <f>(F92+F98+F100+F106+F114+F120+F128+F135+F137+F139+F145)</f>
        <v>0</v>
      </c>
      <c r="G148" s="34" t="e">
        <f>F148/D148</f>
        <v>#DIV/0!</v>
      </c>
      <c r="H148" s="322"/>
    </row>
    <row r="149" spans="1:8" ht="15">
      <c r="A149" s="93"/>
      <c r="D149" s="61"/>
      <c r="E149" s="61"/>
      <c r="F149" s="33"/>
      <c r="G149" s="32" t="s">
        <v>2</v>
      </c>
      <c r="H149" s="320"/>
    </row>
    <row r="150" spans="1:8" ht="18">
      <c r="A150" s="345" t="s">
        <v>234</v>
      </c>
      <c r="D150" s="66">
        <f>(D73+D148)</f>
        <v>0</v>
      </c>
      <c r="E150" s="66">
        <f>(G73+E148)</f>
        <v>0</v>
      </c>
      <c r="F150" s="33">
        <f>E150-D150</f>
        <v>0</v>
      </c>
      <c r="G150" s="34" t="e">
        <f>F150/D150</f>
        <v>#DIV/0!</v>
      </c>
      <c r="H150" s="322"/>
    </row>
    <row r="151" spans="1:8" ht="15">
      <c r="A151" s="93"/>
      <c r="B151" s="96" t="s">
        <v>148</v>
      </c>
      <c r="C151" s="97" t="s">
        <v>148</v>
      </c>
      <c r="D151" s="61"/>
      <c r="E151" s="61"/>
      <c r="F151" s="33"/>
      <c r="G151" s="34" t="s">
        <v>2</v>
      </c>
      <c r="H151" s="322"/>
    </row>
    <row r="152" spans="1:8" ht="18">
      <c r="A152" s="345" t="s">
        <v>125</v>
      </c>
      <c r="B152" s="98" t="e">
        <f>D152/D150</f>
        <v>#DIV/0!</v>
      </c>
      <c r="C152" s="98" t="e">
        <f>E152/E150</f>
        <v>#DIV/0!</v>
      </c>
      <c r="D152" s="66"/>
      <c r="E152" s="66"/>
      <c r="F152" s="33">
        <f>E152-D152</f>
        <v>0</v>
      </c>
      <c r="G152" s="34" t="e">
        <f>F152/D152</f>
        <v>#DIV/0!</v>
      </c>
      <c r="H152" s="323" t="e">
        <f>IF(OR(ABS(F152)&gt;10000,AND(ABS(G152)&gt;0.1,ABS(F152)&gt;5000)),"Justification","No")</f>
        <v>#DIV/0!</v>
      </c>
    </row>
    <row r="153" spans="1:8" ht="15">
      <c r="A153" s="93"/>
      <c r="B153" s="99"/>
      <c r="C153" s="99"/>
      <c r="D153" s="65"/>
      <c r="E153" s="61"/>
      <c r="F153" s="33"/>
      <c r="G153" s="34"/>
      <c r="H153" s="322"/>
    </row>
    <row r="154" spans="1:8" ht="18">
      <c r="A154" s="345" t="s">
        <v>126</v>
      </c>
      <c r="D154" s="66"/>
      <c r="E154" s="66"/>
      <c r="F154" s="33">
        <f>E154-D154</f>
        <v>0</v>
      </c>
      <c r="G154" s="34" t="e">
        <f>F154/D154</f>
        <v>#DIV/0!</v>
      </c>
      <c r="H154" s="323" t="e">
        <f>IF(OR(ABS(F154)&gt;10000,AND(ABS(G154)&gt;0.1,ABS(F154)&gt;5000)),"Justification","No")</f>
        <v>#DIV/0!</v>
      </c>
    </row>
    <row r="155" spans="1:8" ht="18">
      <c r="A155" s="345"/>
      <c r="D155" s="66"/>
      <c r="E155" s="66"/>
      <c r="F155" s="33"/>
      <c r="G155" s="34"/>
      <c r="H155" s="65"/>
    </row>
    <row r="156" spans="1:8" ht="18">
      <c r="A156" s="345" t="s">
        <v>127</v>
      </c>
      <c r="B156" s="95"/>
      <c r="C156" s="95"/>
      <c r="D156" s="66">
        <f>(D150+D152+D154)</f>
        <v>0</v>
      </c>
      <c r="E156" s="66">
        <f>(E150+E152+E154)</f>
        <v>0</v>
      </c>
      <c r="F156" s="33">
        <f>E156-D156</f>
        <v>0</v>
      </c>
      <c r="G156" s="34" t="e">
        <f>F156/D156</f>
        <v>#DIV/0!</v>
      </c>
      <c r="H156" s="322"/>
    </row>
    <row r="157" spans="1:8" ht="15">
      <c r="A157" s="93"/>
      <c r="D157" s="61"/>
      <c r="E157" s="61"/>
      <c r="F157" s="33"/>
      <c r="G157" s="34" t="s">
        <v>2</v>
      </c>
      <c r="H157" s="322"/>
    </row>
    <row r="158" spans="1:8" ht="18">
      <c r="A158" s="345" t="s">
        <v>128</v>
      </c>
      <c r="D158" s="66"/>
      <c r="E158" s="66"/>
      <c r="F158" s="33">
        <f>E158-D158</f>
        <v>0</v>
      </c>
      <c r="G158" s="34" t="e">
        <f>F158/D158</f>
        <v>#DIV/0!</v>
      </c>
      <c r="H158" s="322"/>
    </row>
    <row r="159" spans="1:8" ht="15">
      <c r="A159" s="93"/>
      <c r="D159" s="61"/>
      <c r="E159" s="61"/>
      <c r="F159" s="33"/>
      <c r="G159" s="34" t="s">
        <v>2</v>
      </c>
      <c r="H159" s="322"/>
    </row>
    <row r="160" spans="1:8" ht="18">
      <c r="A160" s="345" t="s">
        <v>129</v>
      </c>
      <c r="D160" s="66"/>
      <c r="E160" s="66"/>
      <c r="F160" s="33">
        <f>E160-D160</f>
        <v>0</v>
      </c>
      <c r="G160" s="34" t="e">
        <f>F160/D160</f>
        <v>#DIV/0!</v>
      </c>
      <c r="H160" s="322"/>
    </row>
    <row r="161" spans="1:8" ht="18">
      <c r="A161" s="345"/>
      <c r="D161" s="66"/>
      <c r="E161" s="66"/>
      <c r="F161" s="33"/>
      <c r="G161" s="34" t="s">
        <v>2</v>
      </c>
      <c r="H161" s="322"/>
    </row>
    <row r="162" spans="1:8" ht="18">
      <c r="A162" s="345" t="s">
        <v>214</v>
      </c>
      <c r="D162" s="66"/>
      <c r="E162" s="66"/>
      <c r="F162" s="33">
        <f>E162-D162</f>
        <v>0</v>
      </c>
      <c r="G162" s="34" t="e">
        <f>F162/D162</f>
        <v>#DIV/0!</v>
      </c>
      <c r="H162" s="322"/>
    </row>
    <row r="163" spans="1:8" ht="18">
      <c r="A163" s="345"/>
      <c r="D163" s="66"/>
      <c r="E163" s="66"/>
      <c r="F163" s="33"/>
      <c r="G163" s="34"/>
      <c r="H163" s="322"/>
    </row>
    <row r="164" spans="1:8" ht="18">
      <c r="A164" s="345" t="s">
        <v>239</v>
      </c>
      <c r="D164" s="66"/>
      <c r="E164" s="66"/>
      <c r="F164" s="33">
        <f>E164-D164</f>
        <v>0</v>
      </c>
      <c r="G164" s="34" t="e">
        <f>F164/D164</f>
        <v>#DIV/0!</v>
      </c>
      <c r="H164" s="322"/>
    </row>
    <row r="165" spans="1:8" ht="18">
      <c r="A165" s="345"/>
      <c r="D165" s="66"/>
      <c r="E165" s="66"/>
      <c r="F165" s="33"/>
      <c r="G165" s="34"/>
      <c r="H165" s="322"/>
    </row>
    <row r="166" spans="1:8" ht="18">
      <c r="A166" s="345" t="s">
        <v>130</v>
      </c>
      <c r="D166" s="66">
        <f>(D156+D158+D160+D162+D164)</f>
        <v>0</v>
      </c>
      <c r="E166" s="66">
        <f>(E156+E158+E160+E162+E164)</f>
        <v>0</v>
      </c>
      <c r="F166" s="33">
        <f>(F156+F158+F160+F162+F164)</f>
        <v>0</v>
      </c>
      <c r="G166" s="33" t="e">
        <f>(G156+G158+G160+G162+G164)</f>
        <v>#DIV/0!</v>
      </c>
      <c r="H166" s="322"/>
    </row>
    <row r="167" spans="1:8" ht="18">
      <c r="A167" s="345"/>
      <c r="D167" s="66"/>
      <c r="E167" s="66"/>
      <c r="F167" s="33"/>
      <c r="G167" s="34"/>
      <c r="H167" s="322"/>
    </row>
    <row r="168" spans="1:8" ht="18">
      <c r="A168" s="345" t="s">
        <v>58</v>
      </c>
      <c r="D168" s="66"/>
      <c r="E168" s="66"/>
      <c r="F168" s="33">
        <f>E168-D168</f>
        <v>0</v>
      </c>
      <c r="G168" s="34" t="e">
        <f>F168/D168</f>
        <v>#DIV/0!</v>
      </c>
      <c r="H168" s="322"/>
    </row>
    <row r="169" spans="1:8" ht="18">
      <c r="A169" s="345"/>
      <c r="D169" s="66"/>
      <c r="E169" s="66"/>
      <c r="F169" s="33"/>
      <c r="G169" s="34" t="s">
        <v>2</v>
      </c>
      <c r="H169" s="322"/>
    </row>
    <row r="170" spans="1:9" ht="18">
      <c r="A170" s="345" t="s">
        <v>240</v>
      </c>
      <c r="D170" s="66">
        <f>D166-D168</f>
        <v>0</v>
      </c>
      <c r="E170" s="66">
        <f>E166-E168</f>
        <v>0</v>
      </c>
      <c r="F170" s="33">
        <f>E170-D170</f>
        <v>0</v>
      </c>
      <c r="G170" s="34" t="e">
        <f>F170/D170</f>
        <v>#DIV/0!</v>
      </c>
      <c r="H170" s="322"/>
      <c r="I170" s="49"/>
    </row>
    <row r="171" spans="1:8" ht="18">
      <c r="A171" s="345"/>
      <c r="D171" s="66"/>
      <c r="E171" s="66"/>
      <c r="F171" s="66"/>
      <c r="G171" s="322"/>
      <c r="H171" s="322"/>
    </row>
    <row r="172" spans="1:8" ht="56.25" customHeight="1" thickBot="1">
      <c r="A172" s="346" t="s">
        <v>244</v>
      </c>
      <c r="B172" s="303"/>
      <c r="C172" s="347" t="s">
        <v>168</v>
      </c>
      <c r="D172" s="348" t="e">
        <f>D170/$B$9/365/(B172/100)</f>
        <v>#DIV/0!</v>
      </c>
      <c r="E172" s="348" t="e">
        <f>E170/$B$9/365/(B172/100)</f>
        <v>#DIV/0!</v>
      </c>
      <c r="F172" s="348" t="e">
        <f>F170/$B$9/365/(B172/100)</f>
        <v>#DIV/0!</v>
      </c>
      <c r="G172" s="349" t="s">
        <v>2</v>
      </c>
      <c r="H172" s="349"/>
    </row>
    <row r="173" ht="15">
      <c r="F173" s="49"/>
    </row>
    <row r="174" ht="15">
      <c r="F174" s="49"/>
    </row>
    <row r="175" spans="1:6" ht="17.25">
      <c r="A175" s="95"/>
      <c r="D175" s="99"/>
      <c r="E175" s="99"/>
      <c r="F175" s="49"/>
    </row>
    <row r="176" spans="1:6" ht="17.25">
      <c r="A176" s="95"/>
      <c r="E176" s="350"/>
      <c r="F176" s="49"/>
    </row>
    <row r="177" ht="15">
      <c r="E177" s="350"/>
    </row>
    <row r="179" ht="15">
      <c r="F179" s="351"/>
    </row>
    <row r="181" ht="15">
      <c r="F181" s="49"/>
    </row>
  </sheetData>
  <sheetProtection sheet="1" objects="1" scenarios="1" insertRows="0"/>
  <mergeCells count="2">
    <mergeCell ref="E15:G15"/>
    <mergeCell ref="B15:D15"/>
  </mergeCells>
  <printOptions/>
  <pageMargins left="0" right="0" top="0.75" bottom="0.213" header="0.5" footer="0.5"/>
  <pageSetup fitToHeight="2" horizontalDpi="600" verticalDpi="600" orientation="portrait" paperSize="5" scale="52" r:id="rId1"/>
  <rowBreaks count="1" manualBreakCount="1"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80" zoomScaleNormal="80" zoomScalePageLayoutView="0" workbookViewId="0" topLeftCell="A1">
      <selection activeCell="A11" sqref="A11"/>
    </sheetView>
  </sheetViews>
  <sheetFormatPr defaultColWidth="8.88671875" defaultRowHeight="15"/>
  <cols>
    <col min="1" max="1" width="28.21484375" style="48" customWidth="1"/>
    <col min="2" max="3" width="8.88671875" style="48" customWidth="1"/>
    <col min="4" max="4" width="18.99609375" style="48" customWidth="1"/>
    <col min="5" max="5" width="15.5546875" style="48" customWidth="1"/>
    <col min="6" max="16384" width="8.88671875" style="48" customWidth="1"/>
  </cols>
  <sheetData>
    <row r="1" spans="1:9" ht="15">
      <c r="A1" s="107"/>
      <c r="G1" s="108"/>
      <c r="I1" s="109"/>
    </row>
    <row r="2" spans="1:11" ht="18">
      <c r="A2" s="110"/>
      <c r="G2" s="111" t="s">
        <v>131</v>
      </c>
      <c r="I2" s="112"/>
      <c r="J2" s="356">
        <f>'Budget Summary'!D7</f>
        <v>0</v>
      </c>
      <c r="K2" s="357"/>
    </row>
    <row r="3" spans="1:11" ht="18">
      <c r="A3" s="113"/>
      <c r="G3" s="111" t="s">
        <v>61</v>
      </c>
      <c r="I3" s="112"/>
      <c r="J3" s="358">
        <f>'Budget Summary'!G8</f>
        <v>0</v>
      </c>
      <c r="K3" s="359"/>
    </row>
    <row r="4" spans="8:9" ht="17.25">
      <c r="H4" s="95"/>
      <c r="I4" s="95"/>
    </row>
    <row r="6" spans="1:11" ht="19.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8">
      <c r="A7" s="360" t="s">
        <v>132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18">
      <c r="A8" s="111" t="s">
        <v>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8" thickBot="1">
      <c r="A9" s="76"/>
      <c r="B9" s="115"/>
      <c r="C9" s="76"/>
      <c r="D9" s="76"/>
      <c r="E9" s="76"/>
      <c r="F9" s="76"/>
      <c r="G9" s="76"/>
      <c r="H9" s="76"/>
      <c r="I9" s="76"/>
      <c r="J9" s="76"/>
      <c r="K9" s="76"/>
    </row>
    <row r="10" spans="1:11" ht="18" thickBot="1">
      <c r="A10" s="361" t="s">
        <v>133</v>
      </c>
      <c r="B10" s="362"/>
      <c r="C10" s="363"/>
      <c r="D10" s="219" t="s">
        <v>134</v>
      </c>
      <c r="E10" s="220" t="s">
        <v>135</v>
      </c>
      <c r="F10" s="364" t="s">
        <v>79</v>
      </c>
      <c r="G10" s="362"/>
      <c r="H10" s="362"/>
      <c r="I10" s="362"/>
      <c r="J10" s="362"/>
      <c r="K10" s="365"/>
    </row>
    <row r="11" spans="1:11" ht="15">
      <c r="A11" s="221"/>
      <c r="B11" s="75"/>
      <c r="C11" s="72"/>
      <c r="D11" s="73"/>
      <c r="E11" s="74"/>
      <c r="F11" s="75"/>
      <c r="G11" s="75"/>
      <c r="H11" s="75"/>
      <c r="I11" s="75"/>
      <c r="J11" s="75"/>
      <c r="K11" s="222"/>
    </row>
    <row r="12" spans="1:11" ht="18">
      <c r="A12" s="221"/>
      <c r="B12" s="75"/>
      <c r="C12" s="223" t="s">
        <v>16</v>
      </c>
      <c r="D12" s="77"/>
      <c r="E12" s="78"/>
      <c r="F12" s="193"/>
      <c r="G12" s="75"/>
      <c r="H12" s="75"/>
      <c r="I12" s="75"/>
      <c r="J12" s="75"/>
      <c r="K12" s="224"/>
    </row>
    <row r="13" spans="1:11" ht="18">
      <c r="A13" s="221"/>
      <c r="B13" s="75"/>
      <c r="C13" s="223"/>
      <c r="D13" s="79"/>
      <c r="E13" s="80"/>
      <c r="F13" s="193"/>
      <c r="G13" s="75"/>
      <c r="H13" s="75"/>
      <c r="I13" s="75"/>
      <c r="J13" s="75"/>
      <c r="K13" s="224"/>
    </row>
    <row r="14" spans="1:11" ht="18">
      <c r="A14" s="221"/>
      <c r="B14" s="75"/>
      <c r="C14" s="223"/>
      <c r="D14" s="79"/>
      <c r="E14" s="80"/>
      <c r="F14" s="193"/>
      <c r="G14" s="75"/>
      <c r="H14" s="75"/>
      <c r="I14" s="75"/>
      <c r="J14" s="75"/>
      <c r="K14" s="224"/>
    </row>
    <row r="15" spans="1:11" ht="18">
      <c r="A15" s="221"/>
      <c r="B15" s="75"/>
      <c r="C15" s="223"/>
      <c r="D15" s="79"/>
      <c r="E15" s="80"/>
      <c r="F15" s="75"/>
      <c r="G15" s="75"/>
      <c r="H15" s="75"/>
      <c r="I15" s="75"/>
      <c r="J15" s="75"/>
      <c r="K15" s="224"/>
    </row>
    <row r="16" spans="1:11" ht="18">
      <c r="A16" s="221"/>
      <c r="B16" s="75"/>
      <c r="C16" s="223"/>
      <c r="D16" s="79"/>
      <c r="E16" s="80"/>
      <c r="F16" s="193"/>
      <c r="G16" s="75"/>
      <c r="H16" s="75"/>
      <c r="I16" s="75"/>
      <c r="J16" s="75"/>
      <c r="K16" s="224"/>
    </row>
    <row r="17" spans="1:11" ht="18">
      <c r="A17" s="221"/>
      <c r="B17" s="75"/>
      <c r="C17" s="223"/>
      <c r="D17" s="79"/>
      <c r="E17" s="80"/>
      <c r="F17" s="193"/>
      <c r="G17" s="75"/>
      <c r="H17" s="75"/>
      <c r="I17" s="75"/>
      <c r="J17" s="75"/>
      <c r="K17" s="224"/>
    </row>
    <row r="18" spans="1:11" ht="18">
      <c r="A18" s="221"/>
      <c r="B18" s="75"/>
      <c r="C18" s="223"/>
      <c r="D18" s="79"/>
      <c r="E18" s="80"/>
      <c r="F18" s="75"/>
      <c r="G18" s="75"/>
      <c r="H18" s="75"/>
      <c r="I18" s="75"/>
      <c r="J18" s="75"/>
      <c r="K18" s="224"/>
    </row>
    <row r="19" spans="1:11" ht="18">
      <c r="A19" s="221"/>
      <c r="B19" s="46"/>
      <c r="C19" s="223"/>
      <c r="D19" s="79"/>
      <c r="E19" s="80"/>
      <c r="F19" s="193"/>
      <c r="G19" s="46"/>
      <c r="H19" s="46"/>
      <c r="I19" s="46"/>
      <c r="J19" s="46"/>
      <c r="K19" s="225"/>
    </row>
    <row r="20" spans="1:11" ht="18">
      <c r="A20" s="221"/>
      <c r="B20" s="46"/>
      <c r="C20" s="223"/>
      <c r="D20" s="79"/>
      <c r="E20" s="80"/>
      <c r="F20" s="46"/>
      <c r="G20" s="46"/>
      <c r="H20" s="46"/>
      <c r="I20" s="46"/>
      <c r="J20" s="46"/>
      <c r="K20" s="225"/>
    </row>
    <row r="21" spans="1:11" ht="18">
      <c r="A21" s="221"/>
      <c r="B21" s="46"/>
      <c r="C21" s="223"/>
      <c r="D21" s="79"/>
      <c r="E21" s="80"/>
      <c r="F21" s="46"/>
      <c r="G21" s="46"/>
      <c r="H21" s="46"/>
      <c r="I21" s="46"/>
      <c r="J21" s="46"/>
      <c r="K21" s="225"/>
    </row>
    <row r="22" spans="1:11" ht="18">
      <c r="A22" s="221"/>
      <c r="B22" s="46"/>
      <c r="C22" s="223"/>
      <c r="D22" s="79"/>
      <c r="E22" s="80"/>
      <c r="F22" s="46"/>
      <c r="G22" s="46"/>
      <c r="H22" s="46"/>
      <c r="I22" s="46"/>
      <c r="J22" s="46"/>
      <c r="K22" s="225"/>
    </row>
    <row r="23" spans="1:11" ht="18">
      <c r="A23" s="221"/>
      <c r="B23" s="46"/>
      <c r="C23" s="223"/>
      <c r="D23" s="82"/>
      <c r="E23" s="83"/>
      <c r="F23" s="46"/>
      <c r="G23" s="46"/>
      <c r="H23" s="46"/>
      <c r="I23" s="46"/>
      <c r="J23" s="46"/>
      <c r="K23" s="225"/>
    </row>
    <row r="24" spans="1:11" ht="18">
      <c r="A24" s="221"/>
      <c r="B24" s="46"/>
      <c r="C24" s="223"/>
      <c r="D24" s="82"/>
      <c r="E24" s="83"/>
      <c r="F24" s="46"/>
      <c r="G24" s="46"/>
      <c r="H24" s="46"/>
      <c r="I24" s="46"/>
      <c r="J24" s="46"/>
      <c r="K24" s="225"/>
    </row>
    <row r="25" spans="1:11" ht="18">
      <c r="A25" s="221"/>
      <c r="B25" s="46"/>
      <c r="C25" s="223"/>
      <c r="D25" s="82"/>
      <c r="E25" s="83"/>
      <c r="F25" s="46"/>
      <c r="G25" s="46"/>
      <c r="H25" s="46"/>
      <c r="I25" s="46"/>
      <c r="J25" s="46"/>
      <c r="K25" s="225"/>
    </row>
    <row r="26" spans="1:11" ht="18">
      <c r="A26" s="221"/>
      <c r="B26" s="46"/>
      <c r="C26" s="223"/>
      <c r="D26" s="82"/>
      <c r="E26" s="83"/>
      <c r="F26" s="46"/>
      <c r="G26" s="46"/>
      <c r="H26" s="46"/>
      <c r="I26" s="46"/>
      <c r="J26" s="46"/>
      <c r="K26" s="225"/>
    </row>
    <row r="27" spans="1:11" ht="18">
      <c r="A27" s="221"/>
      <c r="B27" s="46"/>
      <c r="C27" s="223"/>
      <c r="D27" s="82"/>
      <c r="E27" s="83"/>
      <c r="F27" s="46"/>
      <c r="G27" s="46"/>
      <c r="H27" s="46"/>
      <c r="I27" s="46"/>
      <c r="J27" s="46"/>
      <c r="K27" s="225"/>
    </row>
    <row r="28" spans="1:11" ht="18">
      <c r="A28" s="221"/>
      <c r="B28" s="46"/>
      <c r="C28" s="223"/>
      <c r="D28" s="82"/>
      <c r="E28" s="83"/>
      <c r="F28" s="46"/>
      <c r="G28" s="46"/>
      <c r="H28" s="46"/>
      <c r="I28" s="46"/>
      <c r="J28" s="46"/>
      <c r="K28" s="225"/>
    </row>
    <row r="29" spans="1:11" ht="18">
      <c r="A29" s="221"/>
      <c r="B29" s="46"/>
      <c r="C29" s="223"/>
      <c r="D29" s="82"/>
      <c r="E29" s="83"/>
      <c r="F29" s="46"/>
      <c r="G29" s="46"/>
      <c r="H29" s="46"/>
      <c r="I29" s="46"/>
      <c r="J29" s="46"/>
      <c r="K29" s="225"/>
    </row>
    <row r="30" spans="1:11" ht="18">
      <c r="A30" s="221"/>
      <c r="B30" s="46"/>
      <c r="C30" s="223"/>
      <c r="D30" s="82"/>
      <c r="E30" s="83"/>
      <c r="F30" s="46"/>
      <c r="G30" s="46"/>
      <c r="H30" s="46"/>
      <c r="I30" s="46"/>
      <c r="J30" s="46"/>
      <c r="K30" s="225"/>
    </row>
    <row r="31" spans="1:11" ht="18">
      <c r="A31" s="221"/>
      <c r="B31" s="46"/>
      <c r="C31" s="223"/>
      <c r="D31" s="82"/>
      <c r="E31" s="83"/>
      <c r="F31" s="46"/>
      <c r="G31" s="46"/>
      <c r="H31" s="46"/>
      <c r="I31" s="46"/>
      <c r="J31" s="46"/>
      <c r="K31" s="225"/>
    </row>
    <row r="32" spans="1:11" ht="18">
      <c r="A32" s="221"/>
      <c r="B32" s="46"/>
      <c r="C32" s="223"/>
      <c r="D32" s="82"/>
      <c r="E32" s="83"/>
      <c r="F32" s="46"/>
      <c r="G32" s="46"/>
      <c r="H32" s="46"/>
      <c r="I32" s="46"/>
      <c r="J32" s="46"/>
      <c r="K32" s="225"/>
    </row>
    <row r="33" spans="1:11" ht="18">
      <c r="A33" s="221"/>
      <c r="B33" s="46"/>
      <c r="C33" s="223"/>
      <c r="D33" s="82"/>
      <c r="E33" s="83"/>
      <c r="F33" s="46"/>
      <c r="G33" s="46"/>
      <c r="H33" s="46"/>
      <c r="I33" s="46"/>
      <c r="J33" s="46"/>
      <c r="K33" s="225"/>
    </row>
    <row r="34" spans="1:11" ht="18">
      <c r="A34" s="221"/>
      <c r="B34" s="46"/>
      <c r="C34" s="223"/>
      <c r="D34" s="82"/>
      <c r="E34" s="83"/>
      <c r="F34" s="46"/>
      <c r="G34" s="46"/>
      <c r="H34" s="46"/>
      <c r="I34" s="46"/>
      <c r="J34" s="46"/>
      <c r="K34" s="225"/>
    </row>
    <row r="35" spans="1:11" ht="15">
      <c r="A35" s="221"/>
      <c r="B35" s="46"/>
      <c r="C35" s="81"/>
      <c r="D35" s="82"/>
      <c r="E35" s="83"/>
      <c r="F35" s="46"/>
      <c r="G35" s="46"/>
      <c r="H35" s="46"/>
      <c r="I35" s="46"/>
      <c r="J35" s="46"/>
      <c r="K35" s="225"/>
    </row>
    <row r="36" spans="1:11" ht="15">
      <c r="A36" s="221"/>
      <c r="B36" s="46"/>
      <c r="C36" s="81"/>
      <c r="D36" s="82"/>
      <c r="E36" s="83"/>
      <c r="F36" s="46"/>
      <c r="G36" s="46"/>
      <c r="H36" s="46"/>
      <c r="I36" s="46"/>
      <c r="J36" s="46"/>
      <c r="K36" s="225"/>
    </row>
    <row r="37" spans="1:11" ht="15.75" thickBot="1">
      <c r="A37" s="226"/>
      <c r="B37" s="227"/>
      <c r="C37" s="228"/>
      <c r="D37" s="229"/>
      <c r="E37" s="230"/>
      <c r="F37" s="227"/>
      <c r="G37" s="227"/>
      <c r="H37" s="227"/>
      <c r="I37" s="227"/>
      <c r="J37" s="231"/>
      <c r="K37" s="232"/>
    </row>
  </sheetData>
  <sheetProtection/>
  <mergeCells count="5">
    <mergeCell ref="J2:K2"/>
    <mergeCell ref="J3:K3"/>
    <mergeCell ref="A7:K7"/>
    <mergeCell ref="A10:C10"/>
    <mergeCell ref="F10:K10"/>
  </mergeCells>
  <printOptions/>
  <pageMargins left="0.7" right="0.7" top="0.75" bottom="0.75" header="0.3" footer="0.3"/>
  <pageSetup fitToHeight="0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zoomScale="80" zoomScaleNormal="80" zoomScalePageLayoutView="0" workbookViewId="0" topLeftCell="A1">
      <selection activeCell="E4" sqref="E4"/>
    </sheetView>
  </sheetViews>
  <sheetFormatPr defaultColWidth="8.88671875" defaultRowHeight="15"/>
  <cols>
    <col min="1" max="1" width="29.3359375" style="48" customWidth="1"/>
    <col min="2" max="2" width="21.88671875" style="48" customWidth="1"/>
    <col min="3" max="4" width="25.5546875" style="48" bestFit="1" customWidth="1"/>
    <col min="5" max="5" width="21.6640625" style="48" bestFit="1" customWidth="1"/>
    <col min="6" max="16384" width="8.88671875" style="48" customWidth="1"/>
  </cols>
  <sheetData>
    <row r="1" spans="1:5" ht="15">
      <c r="A1" s="116"/>
      <c r="B1" s="117"/>
      <c r="C1" s="117"/>
      <c r="D1" s="117"/>
      <c r="E1" s="117"/>
    </row>
    <row r="2" spans="1:5" ht="15">
      <c r="A2" s="116"/>
      <c r="B2" s="117"/>
      <c r="C2" s="117"/>
      <c r="D2" s="118"/>
      <c r="E2" s="119"/>
    </row>
    <row r="3" spans="1:5" ht="22.5">
      <c r="A3" s="120"/>
      <c r="B3" s="121"/>
      <c r="C3" s="117"/>
      <c r="D3" s="122" t="s">
        <v>131</v>
      </c>
      <c r="E3" s="144">
        <f>'Budget Summary'!D7</f>
        <v>0</v>
      </c>
    </row>
    <row r="4" spans="1:5" ht="22.5">
      <c r="A4" s="120"/>
      <c r="B4" s="121"/>
      <c r="C4" s="117"/>
      <c r="D4" s="122" t="s">
        <v>153</v>
      </c>
      <c r="E4" s="44">
        <f>'Budget Summary'!G8</f>
        <v>0</v>
      </c>
    </row>
    <row r="5" spans="1:5" ht="22.5">
      <c r="A5" s="120"/>
      <c r="B5" s="121"/>
      <c r="C5" s="117"/>
      <c r="D5" s="122"/>
      <c r="E5" s="123"/>
    </row>
    <row r="6" spans="1:5" ht="22.5">
      <c r="A6" s="124" t="s">
        <v>154</v>
      </c>
      <c r="B6" s="121"/>
      <c r="C6" s="119"/>
      <c r="D6" s="119"/>
      <c r="E6" s="119"/>
    </row>
    <row r="7" spans="1:5" ht="22.5">
      <c r="A7" s="121"/>
      <c r="B7" s="121"/>
      <c r="C7" s="119"/>
      <c r="D7" s="119"/>
      <c r="E7" s="119"/>
    </row>
    <row r="8" spans="1:5" ht="15.75" thickBot="1">
      <c r="A8" s="117"/>
      <c r="B8" s="117"/>
      <c r="C8" s="117"/>
      <c r="D8" s="117"/>
      <c r="E8" s="117"/>
    </row>
    <row r="9" spans="1:5" ht="15">
      <c r="A9" s="233"/>
      <c r="B9" s="234"/>
      <c r="C9" s="234"/>
      <c r="D9" s="234"/>
      <c r="E9" s="235"/>
    </row>
    <row r="10" spans="1:5" ht="18">
      <c r="A10" s="236" t="s">
        <v>155</v>
      </c>
      <c r="B10" s="126" t="s">
        <v>156</v>
      </c>
      <c r="C10" s="126" t="s">
        <v>157</v>
      </c>
      <c r="D10" s="126" t="s">
        <v>158</v>
      </c>
      <c r="E10" s="237" t="s">
        <v>159</v>
      </c>
    </row>
    <row r="11" spans="1:5" ht="18">
      <c r="A11" s="236" t="s">
        <v>152</v>
      </c>
      <c r="B11" s="127"/>
      <c r="C11" s="126" t="s">
        <v>160</v>
      </c>
      <c r="D11" s="126"/>
      <c r="E11" s="237" t="s">
        <v>161</v>
      </c>
    </row>
    <row r="12" spans="1:5" ht="18">
      <c r="A12" s="238"/>
      <c r="B12" s="128"/>
      <c r="C12" s="129"/>
      <c r="D12" s="128"/>
      <c r="E12" s="239"/>
    </row>
    <row r="13" spans="1:5" ht="15">
      <c r="A13" s="240"/>
      <c r="B13" s="138"/>
      <c r="C13" s="125"/>
      <c r="D13" s="125"/>
      <c r="E13" s="241"/>
    </row>
    <row r="14" spans="1:5" ht="15">
      <c r="A14" s="210">
        <v>1</v>
      </c>
      <c r="B14" s="131"/>
      <c r="C14" s="132"/>
      <c r="D14" s="133"/>
      <c r="E14" s="211"/>
    </row>
    <row r="15" spans="1:5" ht="15">
      <c r="A15" s="212"/>
      <c r="B15" s="134"/>
      <c r="C15" s="132"/>
      <c r="D15" s="135"/>
      <c r="E15" s="213"/>
    </row>
    <row r="16" spans="1:5" ht="15">
      <c r="A16" s="214"/>
      <c r="B16" s="136"/>
      <c r="C16" s="137"/>
      <c r="D16" s="137"/>
      <c r="E16" s="213"/>
    </row>
    <row r="17" spans="1:5" ht="15">
      <c r="A17" s="214"/>
      <c r="B17" s="138"/>
      <c r="C17" s="137"/>
      <c r="D17" s="137"/>
      <c r="E17" s="213"/>
    </row>
    <row r="18" spans="1:5" ht="15">
      <c r="A18" s="214"/>
      <c r="B18" s="138"/>
      <c r="C18" s="137"/>
      <c r="D18" s="137"/>
      <c r="E18" s="213"/>
    </row>
    <row r="19" spans="1:5" ht="15">
      <c r="A19" s="214"/>
      <c r="B19" s="131"/>
      <c r="C19" s="132"/>
      <c r="D19" s="133"/>
      <c r="E19" s="211"/>
    </row>
    <row r="20" spans="1:5" ht="15">
      <c r="A20" s="242"/>
      <c r="B20" s="201"/>
      <c r="C20" s="202"/>
      <c r="D20" s="141"/>
      <c r="E20" s="243"/>
    </row>
    <row r="21" spans="1:5" ht="15">
      <c r="A21" s="210">
        <v>2</v>
      </c>
      <c r="B21" s="139"/>
      <c r="C21" s="132"/>
      <c r="D21" s="133"/>
      <c r="E21" s="211"/>
    </row>
    <row r="22" spans="1:5" ht="15">
      <c r="A22" s="210"/>
      <c r="B22" s="140"/>
      <c r="C22" s="132"/>
      <c r="D22" s="137"/>
      <c r="E22" s="215"/>
    </row>
    <row r="23" spans="1:5" ht="15">
      <c r="A23" s="214"/>
      <c r="B23" s="139"/>
      <c r="C23" s="138"/>
      <c r="D23" s="133"/>
      <c r="E23" s="215"/>
    </row>
    <row r="24" spans="1:5" ht="15">
      <c r="A24" s="214"/>
      <c r="B24" s="139"/>
      <c r="C24" s="138"/>
      <c r="D24" s="133"/>
      <c r="E24" s="211"/>
    </row>
    <row r="25" spans="1:5" ht="15">
      <c r="A25" s="214"/>
      <c r="B25" s="139"/>
      <c r="C25" s="138"/>
      <c r="D25" s="133"/>
      <c r="E25" s="211"/>
    </row>
    <row r="26" spans="1:5" ht="15">
      <c r="A26" s="214"/>
      <c r="B26" s="139"/>
      <c r="C26" s="138"/>
      <c r="D26" s="133"/>
      <c r="E26" s="211"/>
    </row>
    <row r="27" spans="1:5" ht="15">
      <c r="A27" s="214"/>
      <c r="B27" s="139"/>
      <c r="C27" s="138"/>
      <c r="D27" s="133"/>
      <c r="E27" s="211"/>
    </row>
    <row r="28" spans="1:5" ht="15">
      <c r="A28" s="242"/>
      <c r="B28" s="203"/>
      <c r="C28" s="204"/>
      <c r="D28" s="141"/>
      <c r="E28" s="243"/>
    </row>
    <row r="29" spans="1:5" ht="15">
      <c r="A29" s="210">
        <v>3</v>
      </c>
      <c r="B29" s="139"/>
      <c r="C29" s="138"/>
      <c r="D29" s="133"/>
      <c r="E29" s="211"/>
    </row>
    <row r="30" spans="1:5" ht="15">
      <c r="A30" s="214"/>
      <c r="B30" s="139"/>
      <c r="C30" s="138"/>
      <c r="D30" s="133"/>
      <c r="E30" s="211"/>
    </row>
    <row r="31" spans="1:5" ht="15">
      <c r="A31" s="214"/>
      <c r="B31" s="139"/>
      <c r="C31" s="138"/>
      <c r="D31" s="133"/>
      <c r="E31" s="211"/>
    </row>
    <row r="32" spans="1:5" ht="15">
      <c r="A32" s="214"/>
      <c r="B32" s="139"/>
      <c r="C32" s="138"/>
      <c r="D32" s="133"/>
      <c r="E32" s="211"/>
    </row>
    <row r="33" spans="1:5" ht="15">
      <c r="A33" s="214"/>
      <c r="B33" s="139"/>
      <c r="C33" s="138"/>
      <c r="D33" s="133"/>
      <c r="E33" s="211"/>
    </row>
    <row r="34" spans="1:5" ht="15">
      <c r="A34" s="214"/>
      <c r="B34" s="139"/>
      <c r="C34" s="138"/>
      <c r="D34" s="133"/>
      <c r="E34" s="211"/>
    </row>
    <row r="35" spans="1:5" ht="15">
      <c r="A35" s="214"/>
      <c r="B35" s="139"/>
      <c r="C35" s="138"/>
      <c r="D35" s="133"/>
      <c r="E35" s="211"/>
    </row>
    <row r="36" spans="1:5" ht="15">
      <c r="A36" s="214"/>
      <c r="B36" s="139"/>
      <c r="C36" s="138"/>
      <c r="D36" s="133"/>
      <c r="E36" s="211"/>
    </row>
    <row r="37" spans="1:5" ht="15.75" thickBot="1">
      <c r="A37" s="216"/>
      <c r="B37" s="244"/>
      <c r="C37" s="245"/>
      <c r="D37" s="217"/>
      <c r="E37" s="218"/>
    </row>
    <row r="38" spans="1:5" ht="15">
      <c r="A38" s="138"/>
      <c r="B38" s="138"/>
      <c r="C38" s="138"/>
      <c r="D38" s="138"/>
      <c r="E38" s="138"/>
    </row>
    <row r="39" spans="1:5" ht="15">
      <c r="A39" s="117"/>
      <c r="B39" s="117"/>
      <c r="C39" s="117"/>
      <c r="D39" s="117"/>
      <c r="E39" s="117"/>
    </row>
    <row r="40" spans="1:5" ht="19.5">
      <c r="A40" s="117" t="s">
        <v>162</v>
      </c>
      <c r="B40" s="117"/>
      <c r="C40" s="117"/>
      <c r="D40" s="142"/>
      <c r="E40" s="143"/>
    </row>
  </sheetData>
  <sheetProtection/>
  <printOptions/>
  <pageMargins left="0.7" right="0.7" top="0.75" bottom="0.75" header="0.3" footer="0.3"/>
  <pageSetup fitToHeight="1" fitToWidth="1" horizontalDpi="600" verticalDpi="600" orientation="landscape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="80" zoomScaleNormal="80" zoomScalePageLayoutView="0" workbookViewId="0" topLeftCell="A1">
      <selection activeCell="E30" sqref="E30"/>
    </sheetView>
  </sheetViews>
  <sheetFormatPr defaultColWidth="8.88671875" defaultRowHeight="15"/>
  <cols>
    <col min="1" max="1" width="29.3359375" style="0" customWidth="1"/>
    <col min="2" max="2" width="13.6640625" style="0" customWidth="1"/>
    <col min="3" max="3" width="12.10546875" style="0" customWidth="1"/>
    <col min="4" max="4" width="19.99609375" style="0" customWidth="1"/>
    <col min="5" max="5" width="21.6640625" style="0" bestFit="1" customWidth="1"/>
  </cols>
  <sheetData>
    <row r="1" spans="1:5" ht="15">
      <c r="A1" s="116"/>
      <c r="B1" s="117"/>
      <c r="C1" s="117"/>
      <c r="D1" s="117"/>
      <c r="E1" s="117"/>
    </row>
    <row r="2" spans="1:5" ht="15">
      <c r="A2" s="116"/>
      <c r="B2" s="117"/>
      <c r="C2" s="117"/>
      <c r="D2" s="118"/>
      <c r="E2" s="119"/>
    </row>
    <row r="3" spans="1:5" ht="22.5">
      <c r="A3" s="120"/>
      <c r="B3" s="121"/>
      <c r="C3" s="117"/>
      <c r="D3" s="194" t="s">
        <v>131</v>
      </c>
      <c r="E3" s="144">
        <f>'Budget Summary'!D7</f>
        <v>0</v>
      </c>
    </row>
    <row r="4" spans="1:5" ht="22.5">
      <c r="A4" s="120"/>
      <c r="B4" s="121"/>
      <c r="C4" s="117"/>
      <c r="D4" s="194" t="s">
        <v>153</v>
      </c>
      <c r="E4" s="44">
        <f>'Budget Summary'!G8</f>
        <v>0</v>
      </c>
    </row>
    <row r="5" spans="1:5" ht="22.5">
      <c r="A5" s="120"/>
      <c r="B5" s="121"/>
      <c r="C5" s="117"/>
      <c r="D5" s="122"/>
      <c r="E5" s="123"/>
    </row>
    <row r="6" spans="1:5" ht="18">
      <c r="A6" s="366" t="s">
        <v>253</v>
      </c>
      <c r="B6" s="366"/>
      <c r="C6" s="366"/>
      <c r="D6" s="366"/>
      <c r="E6" s="366"/>
    </row>
    <row r="7" spans="1:5" ht="22.5">
      <c r="A7" s="121"/>
      <c r="B7" s="121"/>
      <c r="C7" s="119"/>
      <c r="D7" s="119"/>
      <c r="E7" s="119"/>
    </row>
    <row r="8" spans="1:5" ht="18" thickBot="1">
      <c r="A8" s="195" t="s">
        <v>262</v>
      </c>
      <c r="B8" s="117"/>
      <c r="C8" s="117"/>
      <c r="D8" s="117"/>
      <c r="E8" s="117"/>
    </row>
    <row r="9" spans="1:5" ht="35.25" customHeight="1">
      <c r="A9" s="246" t="s">
        <v>254</v>
      </c>
      <c r="B9" s="247" t="s">
        <v>255</v>
      </c>
      <c r="C9" s="247" t="s">
        <v>256</v>
      </c>
      <c r="D9" s="247" t="s">
        <v>257</v>
      </c>
      <c r="E9" s="248" t="s">
        <v>258</v>
      </c>
    </row>
    <row r="10" spans="1:5" ht="18">
      <c r="A10" s="236"/>
      <c r="B10" s="126"/>
      <c r="C10" s="126"/>
      <c r="D10" s="126"/>
      <c r="E10" s="237"/>
    </row>
    <row r="11" spans="1:5" ht="15">
      <c r="A11" s="249"/>
      <c r="B11" s="127"/>
      <c r="C11" s="127"/>
      <c r="D11" s="127"/>
      <c r="E11" s="250"/>
    </row>
    <row r="12" spans="1:5" ht="15">
      <c r="A12" s="214"/>
      <c r="B12" s="133"/>
      <c r="C12" s="133"/>
      <c r="D12" s="133"/>
      <c r="E12" s="211"/>
    </row>
    <row r="13" spans="1:5" ht="15">
      <c r="A13" s="210"/>
      <c r="B13" s="130"/>
      <c r="C13" s="130"/>
      <c r="D13" s="130"/>
      <c r="E13" s="251"/>
    </row>
    <row r="14" spans="1:5" ht="15">
      <c r="A14" s="212"/>
      <c r="B14" s="74"/>
      <c r="C14" s="74"/>
      <c r="D14" s="74"/>
      <c r="E14" s="252"/>
    </row>
    <row r="15" spans="1:5" ht="15">
      <c r="A15" s="214"/>
      <c r="B15" s="133"/>
      <c r="C15" s="133"/>
      <c r="D15" s="133"/>
      <c r="E15" s="211"/>
    </row>
    <row r="16" spans="1:5" ht="15">
      <c r="A16" s="214"/>
      <c r="B16" s="133"/>
      <c r="C16" s="133"/>
      <c r="D16" s="133"/>
      <c r="E16" s="211"/>
    </row>
    <row r="17" spans="1:5" ht="15">
      <c r="A17" s="214"/>
      <c r="B17" s="133"/>
      <c r="C17" s="133"/>
      <c r="D17" s="133"/>
      <c r="E17" s="211"/>
    </row>
    <row r="18" spans="1:5" ht="15">
      <c r="A18" s="214"/>
      <c r="B18" s="133"/>
      <c r="C18" s="133"/>
      <c r="D18" s="133"/>
      <c r="E18" s="211"/>
    </row>
    <row r="19" spans="1:5" ht="15">
      <c r="A19" s="242"/>
      <c r="B19" s="141"/>
      <c r="C19" s="141"/>
      <c r="D19" s="141"/>
      <c r="E19" s="243"/>
    </row>
    <row r="20" spans="1:5" ht="18" thickBot="1">
      <c r="A20" s="253" t="s">
        <v>261</v>
      </c>
      <c r="B20" s="254"/>
      <c r="C20" s="254"/>
      <c r="D20" s="254"/>
      <c r="E20" s="255"/>
    </row>
    <row r="21" spans="1:5" ht="15">
      <c r="A21" s="138"/>
      <c r="B21" s="138"/>
      <c r="C21" s="138"/>
      <c r="D21" s="138"/>
      <c r="E21" s="138"/>
    </row>
    <row r="22" spans="1:5" ht="18" thickBot="1">
      <c r="A22" s="195" t="s">
        <v>265</v>
      </c>
      <c r="B22" s="138"/>
      <c r="C22" s="132"/>
      <c r="D22" s="138"/>
      <c r="E22" s="138"/>
    </row>
    <row r="23" spans="1:5" ht="54" customHeight="1">
      <c r="A23" s="246" t="s">
        <v>259</v>
      </c>
      <c r="B23" s="247" t="s">
        <v>260</v>
      </c>
      <c r="C23" s="367" t="s">
        <v>257</v>
      </c>
      <c r="D23" s="367"/>
      <c r="E23" s="248" t="s">
        <v>258</v>
      </c>
    </row>
    <row r="24" spans="1:5" ht="18">
      <c r="A24" s="236"/>
      <c r="B24" s="126"/>
      <c r="C24" s="196"/>
      <c r="D24" s="30"/>
      <c r="E24" s="237"/>
    </row>
    <row r="25" spans="1:5" ht="15.75" customHeight="1">
      <c r="A25" s="249"/>
      <c r="B25" s="127"/>
      <c r="C25" s="197"/>
      <c r="D25" s="30"/>
      <c r="E25" s="250"/>
    </row>
    <row r="26" spans="1:5" ht="15" customHeight="1">
      <c r="A26" s="214"/>
      <c r="B26" s="133"/>
      <c r="C26" s="198"/>
      <c r="D26" s="30"/>
      <c r="E26" s="211"/>
    </row>
    <row r="27" spans="1:5" ht="15.75" customHeight="1">
      <c r="A27" s="210"/>
      <c r="B27" s="130"/>
      <c r="C27" s="199"/>
      <c r="D27" s="30"/>
      <c r="E27" s="251"/>
    </row>
    <row r="28" spans="1:5" ht="15.75" customHeight="1">
      <c r="A28" s="212"/>
      <c r="B28" s="74"/>
      <c r="C28" s="200"/>
      <c r="D28" s="30"/>
      <c r="E28" s="252"/>
    </row>
    <row r="29" spans="1:5" ht="15" customHeight="1">
      <c r="A29" s="214"/>
      <c r="B29" s="133"/>
      <c r="C29" s="198"/>
      <c r="D29" s="30"/>
      <c r="E29" s="211"/>
    </row>
    <row r="30" spans="1:5" ht="15" customHeight="1">
      <c r="A30" s="214"/>
      <c r="B30" s="133"/>
      <c r="C30" s="198"/>
      <c r="D30" s="30"/>
      <c r="E30" s="211"/>
    </row>
    <row r="31" spans="1:5" ht="15" customHeight="1">
      <c r="A31" s="214"/>
      <c r="B31" s="133"/>
      <c r="C31" s="198"/>
      <c r="D31" s="30"/>
      <c r="E31" s="211"/>
    </row>
    <row r="32" spans="1:5" ht="15" customHeight="1">
      <c r="A32" s="214"/>
      <c r="B32" s="133"/>
      <c r="C32" s="198"/>
      <c r="D32" s="30"/>
      <c r="E32" s="211"/>
    </row>
    <row r="33" spans="1:5" ht="15" customHeight="1" thickBot="1">
      <c r="A33" s="256"/>
      <c r="B33" s="217"/>
      <c r="C33" s="257"/>
      <c r="D33" s="258"/>
      <c r="E33" s="218"/>
    </row>
    <row r="34" spans="1:5" ht="15">
      <c r="A34" s="138"/>
      <c r="B34" s="138"/>
      <c r="C34" s="138"/>
      <c r="D34" s="138"/>
      <c r="E34" s="138"/>
    </row>
    <row r="35" spans="1:5" ht="15">
      <c r="A35" s="138"/>
      <c r="B35" s="138"/>
      <c r="C35" s="138"/>
      <c r="D35" s="138"/>
      <c r="E35" s="138"/>
    </row>
    <row r="36" spans="1:5" ht="15">
      <c r="A36" s="138"/>
      <c r="B36" s="138"/>
      <c r="C36" s="138"/>
      <c r="D36" s="138"/>
      <c r="E36" s="138"/>
    </row>
    <row r="37" spans="1:5" ht="15">
      <c r="A37" s="192"/>
      <c r="B37" s="138"/>
      <c r="C37" s="138"/>
      <c r="D37" s="138"/>
      <c r="E37" s="138"/>
    </row>
    <row r="38" spans="1:5" ht="15">
      <c r="A38" s="30"/>
      <c r="B38" s="30"/>
      <c r="C38" s="30"/>
      <c r="D38" s="30"/>
      <c r="E38" s="30"/>
    </row>
  </sheetData>
  <sheetProtection/>
  <mergeCells count="2">
    <mergeCell ref="A6:E6"/>
    <mergeCell ref="C23:D23"/>
  </mergeCells>
  <printOptions/>
  <pageMargins left="0.7" right="0.7" top="0.75" bottom="0.75" header="0.3" footer="0.3"/>
  <pageSetup fitToHeight="0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80" zoomScaleNormal="80" zoomScalePageLayoutView="0" workbookViewId="0" topLeftCell="A1">
      <selection activeCell="I3" sqref="I3"/>
    </sheetView>
  </sheetViews>
  <sheetFormatPr defaultColWidth="8.88671875" defaultRowHeight="15"/>
  <cols>
    <col min="1" max="1" width="38.88671875" style="0" customWidth="1"/>
    <col min="2" max="2" width="21.4453125" style="0" customWidth="1"/>
    <col min="3" max="3" width="20.99609375" style="0" customWidth="1"/>
    <col min="4" max="4" width="19.88671875" style="0" customWidth="1"/>
    <col min="5" max="7" width="20.5546875" style="0" customWidth="1"/>
    <col min="8" max="8" width="24.3359375" style="0" customWidth="1"/>
    <col min="9" max="9" width="26.4453125" style="0" customWidth="1"/>
  </cols>
  <sheetData>
    <row r="1" ht="15">
      <c r="A1" s="165"/>
    </row>
    <row r="2" spans="1:9" ht="22.5">
      <c r="A2" s="3"/>
      <c r="B2" s="4"/>
      <c r="G2" s="162" t="s">
        <v>131</v>
      </c>
      <c r="H2" s="5"/>
      <c r="I2" s="164">
        <f>'Budget Summary'!D7</f>
        <v>0</v>
      </c>
    </row>
    <row r="3" spans="1:9" ht="22.5">
      <c r="A3" s="3"/>
      <c r="B3" s="4"/>
      <c r="G3" s="162" t="s">
        <v>153</v>
      </c>
      <c r="H3" s="161"/>
      <c r="I3" s="163">
        <f>'Budget Summary'!G8</f>
        <v>0</v>
      </c>
    </row>
    <row r="4" spans="1:8" ht="22.5">
      <c r="A4" s="3"/>
      <c r="B4" s="4"/>
      <c r="E4" s="162"/>
      <c r="F4" s="161"/>
      <c r="G4" s="161"/>
      <c r="H4" s="160"/>
    </row>
    <row r="5" spans="1:9" ht="19.5" customHeight="1">
      <c r="A5" s="368" t="s">
        <v>264</v>
      </c>
      <c r="B5" s="368"/>
      <c r="C5" s="368"/>
      <c r="D5" s="368"/>
      <c r="E5" s="368"/>
      <c r="F5" s="368"/>
      <c r="G5" s="368"/>
      <c r="H5" s="368"/>
      <c r="I5" s="368"/>
    </row>
    <row r="6" spans="1:8" ht="23.25" thickBot="1">
      <c r="A6" s="4"/>
      <c r="B6" s="4"/>
      <c r="C6" s="5"/>
      <c r="D6" s="5"/>
      <c r="E6" s="5"/>
      <c r="F6" s="5"/>
      <c r="G6" s="5"/>
      <c r="H6" s="5"/>
    </row>
    <row r="7" spans="1:12" s="154" customFormat="1" ht="12.75">
      <c r="A7" s="259"/>
      <c r="B7" s="260" t="s">
        <v>184</v>
      </c>
      <c r="C7" s="261"/>
      <c r="D7" s="262"/>
      <c r="E7" s="261"/>
      <c r="F7" s="261"/>
      <c r="G7" s="261" t="s">
        <v>183</v>
      </c>
      <c r="H7" s="261"/>
      <c r="I7" s="263"/>
      <c r="L7" s="157"/>
    </row>
    <row r="8" spans="1:9" s="154" customFormat="1" ht="12.75">
      <c r="A8" s="264"/>
      <c r="B8" s="156" t="s">
        <v>182</v>
      </c>
      <c r="C8" s="155" t="s">
        <v>181</v>
      </c>
      <c r="D8" s="155" t="s">
        <v>180</v>
      </c>
      <c r="E8" s="155" t="s">
        <v>179</v>
      </c>
      <c r="F8" s="155" t="s">
        <v>178</v>
      </c>
      <c r="G8" s="155" t="s">
        <v>177</v>
      </c>
      <c r="H8" s="155" t="s">
        <v>176</v>
      </c>
      <c r="I8" s="265" t="s">
        <v>176</v>
      </c>
    </row>
    <row r="9" spans="1:9" s="154" customFormat="1" ht="25.5">
      <c r="A9" s="264" t="s">
        <v>175</v>
      </c>
      <c r="B9" s="156" t="s">
        <v>174</v>
      </c>
      <c r="C9" s="155" t="s">
        <v>173</v>
      </c>
      <c r="D9" s="155" t="s">
        <v>172</v>
      </c>
      <c r="E9" s="155" t="s">
        <v>172</v>
      </c>
      <c r="F9" s="155" t="s">
        <v>171</v>
      </c>
      <c r="G9" s="155" t="s">
        <v>170</v>
      </c>
      <c r="H9" s="186" t="s">
        <v>237</v>
      </c>
      <c r="I9" s="266" t="s">
        <v>236</v>
      </c>
    </row>
    <row r="10" spans="1:9" ht="15">
      <c r="A10" s="267"/>
      <c r="B10" s="147"/>
      <c r="C10" s="146"/>
      <c r="D10" s="146"/>
      <c r="E10" s="146"/>
      <c r="F10" s="146"/>
      <c r="G10" s="146"/>
      <c r="H10" s="187"/>
      <c r="I10" s="268"/>
    </row>
    <row r="11" spans="1:9" ht="15">
      <c r="A11" s="269"/>
      <c r="B11" s="153"/>
      <c r="C11" s="152"/>
      <c r="D11" s="151"/>
      <c r="E11" s="151"/>
      <c r="F11" s="150"/>
      <c r="G11" s="150"/>
      <c r="H11" s="150"/>
      <c r="I11" s="270"/>
    </row>
    <row r="12" spans="1:9" ht="15">
      <c r="A12" s="269"/>
      <c r="B12" s="149"/>
      <c r="C12" s="148"/>
      <c r="D12" s="148"/>
      <c r="E12" s="148"/>
      <c r="F12" s="148"/>
      <c r="G12" s="148"/>
      <c r="H12" s="148"/>
      <c r="I12" s="271"/>
    </row>
    <row r="13" spans="1:9" ht="15">
      <c r="A13" s="269"/>
      <c r="B13" s="149"/>
      <c r="C13" s="148"/>
      <c r="D13" s="148"/>
      <c r="E13" s="148"/>
      <c r="F13" s="148"/>
      <c r="G13" s="148"/>
      <c r="H13" s="148"/>
      <c r="I13" s="271"/>
    </row>
    <row r="14" spans="1:9" ht="15">
      <c r="A14" s="269"/>
      <c r="B14" s="149"/>
      <c r="C14" s="148"/>
      <c r="D14" s="148"/>
      <c r="E14" s="148"/>
      <c r="F14" s="148"/>
      <c r="G14" s="148"/>
      <c r="H14" s="148"/>
      <c r="I14" s="271"/>
    </row>
    <row r="15" spans="1:9" ht="15">
      <c r="A15" s="269"/>
      <c r="B15" s="149"/>
      <c r="C15" s="148"/>
      <c r="D15" s="148"/>
      <c r="E15" s="148"/>
      <c r="F15" s="148"/>
      <c r="G15" s="148"/>
      <c r="H15" s="148"/>
      <c r="I15" s="271"/>
    </row>
    <row r="16" spans="1:9" ht="15">
      <c r="A16" s="269"/>
      <c r="B16" s="149"/>
      <c r="C16" s="148"/>
      <c r="D16" s="148"/>
      <c r="E16" s="148"/>
      <c r="F16" s="148"/>
      <c r="G16" s="148"/>
      <c r="H16" s="148"/>
      <c r="I16" s="271"/>
    </row>
    <row r="17" spans="1:9" ht="15">
      <c r="A17" s="269"/>
      <c r="B17" s="149"/>
      <c r="C17" s="148"/>
      <c r="D17" s="148"/>
      <c r="E17" s="148"/>
      <c r="F17" s="148"/>
      <c r="G17" s="148"/>
      <c r="H17" s="148"/>
      <c r="I17" s="271"/>
    </row>
    <row r="18" spans="1:9" ht="15">
      <c r="A18" s="267"/>
      <c r="B18" s="147"/>
      <c r="C18" s="146"/>
      <c r="D18" s="146"/>
      <c r="E18" s="146"/>
      <c r="F18" s="146"/>
      <c r="G18" s="146"/>
      <c r="H18" s="146"/>
      <c r="I18" s="268"/>
    </row>
    <row r="19" spans="1:9" ht="15">
      <c r="A19" s="269"/>
      <c r="B19" s="149"/>
      <c r="C19" s="148"/>
      <c r="D19" s="148"/>
      <c r="E19" s="148"/>
      <c r="F19" s="148"/>
      <c r="G19" s="148"/>
      <c r="H19" s="148"/>
      <c r="I19" s="271"/>
    </row>
    <row r="20" spans="1:9" ht="15">
      <c r="A20" s="269"/>
      <c r="B20" s="149"/>
      <c r="C20" s="148"/>
      <c r="D20" s="148"/>
      <c r="E20" s="148"/>
      <c r="F20" s="148"/>
      <c r="G20" s="148"/>
      <c r="H20" s="148"/>
      <c r="I20" s="271"/>
    </row>
    <row r="21" spans="1:9" ht="15">
      <c r="A21" s="269"/>
      <c r="B21" s="149"/>
      <c r="C21" s="148"/>
      <c r="D21" s="148"/>
      <c r="E21" s="148"/>
      <c r="F21" s="148"/>
      <c r="G21" s="148"/>
      <c r="H21" s="148"/>
      <c r="I21" s="271"/>
    </row>
    <row r="22" spans="1:9" ht="15">
      <c r="A22" s="269"/>
      <c r="B22" s="149"/>
      <c r="C22" s="148"/>
      <c r="D22" s="148"/>
      <c r="E22" s="148"/>
      <c r="F22" s="148"/>
      <c r="G22" s="148"/>
      <c r="H22" s="148"/>
      <c r="I22" s="271"/>
    </row>
    <row r="23" spans="1:9" ht="15">
      <c r="A23" s="269"/>
      <c r="B23" s="149"/>
      <c r="C23" s="148"/>
      <c r="D23" s="148"/>
      <c r="E23" s="148"/>
      <c r="F23" s="148"/>
      <c r="G23" s="148"/>
      <c r="H23" s="148"/>
      <c r="I23" s="271"/>
    </row>
    <row r="24" spans="1:9" ht="15">
      <c r="A24" s="269"/>
      <c r="B24" s="149"/>
      <c r="C24" s="148"/>
      <c r="D24" s="148"/>
      <c r="E24" s="148"/>
      <c r="F24" s="148"/>
      <c r="G24" s="148"/>
      <c r="H24" s="148"/>
      <c r="I24" s="271"/>
    </row>
    <row r="25" spans="1:9" ht="15">
      <c r="A25" s="269"/>
      <c r="B25" s="149"/>
      <c r="C25" s="148"/>
      <c r="D25" s="148"/>
      <c r="E25" s="148"/>
      <c r="F25" s="148"/>
      <c r="G25" s="148"/>
      <c r="H25" s="148"/>
      <c r="I25" s="271"/>
    </row>
    <row r="26" spans="1:9" ht="15.75" thickBot="1">
      <c r="A26" s="272"/>
      <c r="B26" s="273"/>
      <c r="C26" s="274"/>
      <c r="D26" s="274"/>
      <c r="E26" s="274"/>
      <c r="F26" s="274"/>
      <c r="G26" s="274"/>
      <c r="H26" s="274"/>
      <c r="I26" s="275"/>
    </row>
  </sheetData>
  <sheetProtection/>
  <mergeCells count="1">
    <mergeCell ref="A5:I5"/>
  </mergeCells>
  <printOptions/>
  <pageMargins left="0.25" right="0.25" top="0.75" bottom="0.25" header="0.5" footer="0.5"/>
  <pageSetup fitToHeight="1" fitToWidth="1" horizontalDpi="600" verticalDpi="600" orientation="landscape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80" zoomScaleNormal="80" zoomScaleSheetLayoutView="80" zoomScalePageLayoutView="0" workbookViewId="0" topLeftCell="A1">
      <selection activeCell="G3" sqref="G3"/>
    </sheetView>
  </sheetViews>
  <sheetFormatPr defaultColWidth="8.88671875" defaultRowHeight="15"/>
  <cols>
    <col min="1" max="1" width="38.88671875" style="0" customWidth="1"/>
    <col min="2" max="2" width="21.4453125" style="0" customWidth="1"/>
    <col min="3" max="3" width="20.99609375" style="0" customWidth="1"/>
    <col min="4" max="4" width="19.88671875" style="0" customWidth="1"/>
    <col min="5" max="7" width="20.5546875" style="0" customWidth="1"/>
    <col min="8" max="8" width="24.3359375" style="0" customWidth="1"/>
    <col min="9" max="9" width="26.4453125" style="0" customWidth="1"/>
  </cols>
  <sheetData>
    <row r="1" ht="15">
      <c r="A1" s="165"/>
    </row>
    <row r="2" spans="1:7" ht="22.5">
      <c r="A2" s="3"/>
      <c r="B2" s="4"/>
      <c r="E2" s="369" t="s">
        <v>131</v>
      </c>
      <c r="F2" s="369"/>
      <c r="G2" s="164">
        <f>'Budget Summary'!D7</f>
        <v>0</v>
      </c>
    </row>
    <row r="3" spans="1:7" ht="22.5">
      <c r="A3" s="3"/>
      <c r="B3" s="4"/>
      <c r="E3" s="369" t="s">
        <v>153</v>
      </c>
      <c r="F3" s="369"/>
      <c r="G3" s="163">
        <f>'Budget Summary'!G8</f>
        <v>0</v>
      </c>
    </row>
    <row r="4" spans="1:7" ht="22.5">
      <c r="A4" s="3"/>
      <c r="B4" s="4"/>
      <c r="E4" s="162"/>
      <c r="F4" s="161"/>
      <c r="G4" s="160"/>
    </row>
    <row r="5" spans="1:8" ht="19.5" customHeight="1">
      <c r="A5" s="368" t="s">
        <v>263</v>
      </c>
      <c r="B5" s="368"/>
      <c r="C5" s="368"/>
      <c r="D5" s="368"/>
      <c r="E5" s="368"/>
      <c r="F5" s="368"/>
      <c r="G5" s="368"/>
      <c r="H5" s="5"/>
    </row>
    <row r="6" spans="1:8" ht="23.25" thickBot="1">
      <c r="A6" s="4"/>
      <c r="B6" s="4"/>
      <c r="C6" s="5"/>
      <c r="D6" s="5"/>
      <c r="E6" s="5"/>
      <c r="F6" s="5"/>
      <c r="G6" s="5"/>
      <c r="H6" s="5"/>
    </row>
    <row r="7" spans="1:12" s="154" customFormat="1" ht="12.75">
      <c r="A7" s="259"/>
      <c r="B7" s="260"/>
      <c r="C7" s="261"/>
      <c r="D7" s="262"/>
      <c r="E7" s="261"/>
      <c r="F7" s="261" t="s">
        <v>221</v>
      </c>
      <c r="G7" s="263"/>
      <c r="H7" s="182"/>
      <c r="I7" s="182"/>
      <c r="L7" s="157"/>
    </row>
    <row r="8" spans="1:9" s="154" customFormat="1" ht="12.75">
      <c r="A8" s="264"/>
      <c r="B8" s="156"/>
      <c r="C8" s="155" t="s">
        <v>217</v>
      </c>
      <c r="D8" s="155" t="s">
        <v>180</v>
      </c>
      <c r="E8" s="155" t="s">
        <v>179</v>
      </c>
      <c r="F8" s="155" t="s">
        <v>219</v>
      </c>
      <c r="G8" s="265" t="s">
        <v>222</v>
      </c>
      <c r="H8" s="182"/>
      <c r="I8" s="182"/>
    </row>
    <row r="9" spans="1:9" s="154" customFormat="1" ht="12.75">
      <c r="A9" s="264" t="s">
        <v>215</v>
      </c>
      <c r="B9" s="156" t="s">
        <v>216</v>
      </c>
      <c r="C9" s="155" t="s">
        <v>218</v>
      </c>
      <c r="D9" s="155" t="s">
        <v>172</v>
      </c>
      <c r="E9" s="155" t="s">
        <v>172</v>
      </c>
      <c r="F9" s="155" t="s">
        <v>220</v>
      </c>
      <c r="G9" s="265" t="s">
        <v>223</v>
      </c>
      <c r="H9" s="182"/>
      <c r="I9" s="182"/>
    </row>
    <row r="10" spans="1:9" ht="15">
      <c r="A10" s="267"/>
      <c r="B10" s="147"/>
      <c r="C10" s="146"/>
      <c r="D10" s="146"/>
      <c r="E10" s="146"/>
      <c r="F10" s="146"/>
      <c r="G10" s="268"/>
      <c r="H10" s="30"/>
      <c r="I10" s="30"/>
    </row>
    <row r="11" spans="1:9" ht="15">
      <c r="A11" s="269"/>
      <c r="B11" s="153"/>
      <c r="C11" s="152"/>
      <c r="D11" s="151"/>
      <c r="E11" s="151"/>
      <c r="F11" s="150"/>
      <c r="G11" s="270"/>
      <c r="H11" s="183"/>
      <c r="I11" s="183"/>
    </row>
    <row r="12" spans="1:9" ht="15">
      <c r="A12" s="269"/>
      <c r="B12" s="149"/>
      <c r="C12" s="148"/>
      <c r="D12" s="148"/>
      <c r="E12" s="148"/>
      <c r="F12" s="148"/>
      <c r="G12" s="271"/>
      <c r="H12" s="30"/>
      <c r="I12" s="30"/>
    </row>
    <row r="13" spans="1:9" ht="15">
      <c r="A13" s="269"/>
      <c r="B13" s="149"/>
      <c r="C13" s="148"/>
      <c r="D13" s="148"/>
      <c r="E13" s="148"/>
      <c r="F13" s="148"/>
      <c r="G13" s="271"/>
      <c r="H13" s="30"/>
      <c r="I13" s="30"/>
    </row>
    <row r="14" spans="1:9" ht="15">
      <c r="A14" s="269"/>
      <c r="B14" s="149"/>
      <c r="C14" s="148"/>
      <c r="D14" s="148"/>
      <c r="E14" s="148"/>
      <c r="F14" s="148"/>
      <c r="G14" s="271"/>
      <c r="H14" s="30"/>
      <c r="I14" s="30"/>
    </row>
    <row r="15" spans="1:9" ht="15">
      <c r="A15" s="269"/>
      <c r="B15" s="149"/>
      <c r="C15" s="148"/>
      <c r="D15" s="148"/>
      <c r="E15" s="148"/>
      <c r="F15" s="148"/>
      <c r="G15" s="271"/>
      <c r="H15" s="30"/>
      <c r="I15" s="30"/>
    </row>
    <row r="16" spans="1:9" ht="15">
      <c r="A16" s="269"/>
      <c r="B16" s="149"/>
      <c r="C16" s="148"/>
      <c r="D16" s="148"/>
      <c r="E16" s="148"/>
      <c r="F16" s="148"/>
      <c r="G16" s="271"/>
      <c r="H16" s="30"/>
      <c r="I16" s="30"/>
    </row>
    <row r="17" spans="1:9" ht="15">
      <c r="A17" s="269"/>
      <c r="B17" s="149"/>
      <c r="C17" s="148"/>
      <c r="D17" s="148"/>
      <c r="E17" s="148"/>
      <c r="F17" s="148"/>
      <c r="G17" s="271"/>
      <c r="H17" s="30"/>
      <c r="I17" s="30"/>
    </row>
    <row r="18" spans="1:9" ht="15">
      <c r="A18" s="267"/>
      <c r="B18" s="147"/>
      <c r="C18" s="146"/>
      <c r="D18" s="146"/>
      <c r="E18" s="146"/>
      <c r="F18" s="146"/>
      <c r="G18" s="268"/>
      <c r="H18" s="30"/>
      <c r="I18" s="30"/>
    </row>
    <row r="19" spans="1:9" ht="15">
      <c r="A19" s="269"/>
      <c r="B19" s="149"/>
      <c r="C19" s="148"/>
      <c r="D19" s="148"/>
      <c r="E19" s="148"/>
      <c r="F19" s="148"/>
      <c r="G19" s="271"/>
      <c r="H19" s="30"/>
      <c r="I19" s="30"/>
    </row>
    <row r="20" spans="1:9" ht="15">
      <c r="A20" s="269"/>
      <c r="B20" s="149"/>
      <c r="C20" s="148"/>
      <c r="D20" s="148"/>
      <c r="E20" s="148"/>
      <c r="F20" s="148"/>
      <c r="G20" s="271"/>
      <c r="H20" s="30"/>
      <c r="I20" s="30"/>
    </row>
    <row r="21" spans="1:9" ht="15">
      <c r="A21" s="269"/>
      <c r="B21" s="149"/>
      <c r="C21" s="148"/>
      <c r="D21" s="148"/>
      <c r="E21" s="148"/>
      <c r="F21" s="148"/>
      <c r="G21" s="271"/>
      <c r="H21" s="30"/>
      <c r="I21" s="30"/>
    </row>
    <row r="22" spans="1:9" ht="15">
      <c r="A22" s="269"/>
      <c r="B22" s="149"/>
      <c r="C22" s="148"/>
      <c r="D22" s="148"/>
      <c r="E22" s="148"/>
      <c r="F22" s="148"/>
      <c r="G22" s="271"/>
      <c r="H22" s="30"/>
      <c r="I22" s="30"/>
    </row>
    <row r="23" spans="1:9" ht="15">
      <c r="A23" s="269"/>
      <c r="B23" s="149"/>
      <c r="C23" s="148"/>
      <c r="D23" s="148"/>
      <c r="E23" s="148"/>
      <c r="F23" s="148"/>
      <c r="G23" s="271"/>
      <c r="H23" s="30"/>
      <c r="I23" s="30"/>
    </row>
    <row r="24" spans="1:9" ht="15">
      <c r="A24" s="269"/>
      <c r="B24" s="149"/>
      <c r="C24" s="148"/>
      <c r="D24" s="148"/>
      <c r="E24" s="148"/>
      <c r="F24" s="148"/>
      <c r="G24" s="271"/>
      <c r="H24" s="30"/>
      <c r="I24" s="30"/>
    </row>
    <row r="25" spans="1:9" ht="15">
      <c r="A25" s="269"/>
      <c r="B25" s="149"/>
      <c r="C25" s="148"/>
      <c r="D25" s="148"/>
      <c r="E25" s="148"/>
      <c r="F25" s="148"/>
      <c r="G25" s="271"/>
      <c r="H25" s="30"/>
      <c r="I25" s="30"/>
    </row>
    <row r="26" spans="1:9" ht="15.75" thickBot="1">
      <c r="A26" s="272"/>
      <c r="B26" s="273"/>
      <c r="C26" s="274"/>
      <c r="D26" s="274"/>
      <c r="E26" s="274"/>
      <c r="F26" s="274"/>
      <c r="G26" s="275"/>
      <c r="H26" s="30"/>
      <c r="I26" s="30"/>
    </row>
  </sheetData>
  <sheetProtection/>
  <mergeCells count="3">
    <mergeCell ref="A5:G5"/>
    <mergeCell ref="E2:F2"/>
    <mergeCell ref="E3:F3"/>
  </mergeCells>
  <printOptions horizontalCentered="1"/>
  <pageMargins left="0.25" right="0.25" top="0.75" bottom="0.25" header="0.5" footer="0.5"/>
  <pageSetup fitToHeight="1" fitToWidth="1" horizontalDpi="600" verticalDpi="600" orientation="landscape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0" zoomScaleNormal="80" zoomScalePageLayoutView="0" workbookViewId="0" topLeftCell="A1">
      <selection activeCell="E6" sqref="E6"/>
    </sheetView>
  </sheetViews>
  <sheetFormatPr defaultColWidth="8.88671875" defaultRowHeight="15"/>
  <cols>
    <col min="1" max="1" width="29.3359375" style="48" customWidth="1"/>
    <col min="2" max="2" width="25.5546875" style="48" bestFit="1" customWidth="1"/>
    <col min="3" max="3" width="25.5546875" style="48" customWidth="1"/>
    <col min="4" max="4" width="54.21484375" style="48" customWidth="1"/>
    <col min="5" max="16384" width="8.88671875" style="48" customWidth="1"/>
  </cols>
  <sheetData>
    <row r="1" spans="1:4" ht="15">
      <c r="A1" s="116"/>
      <c r="B1" s="117"/>
      <c r="C1" s="117"/>
      <c r="D1" s="117"/>
    </row>
    <row r="2" spans="1:4" ht="15">
      <c r="A2" s="116"/>
      <c r="B2" s="117"/>
      <c r="C2" s="117"/>
      <c r="D2" s="118"/>
    </row>
    <row r="3" spans="1:4" ht="18">
      <c r="A3" s="120"/>
      <c r="B3" s="117"/>
      <c r="C3" s="194" t="s">
        <v>131</v>
      </c>
      <c r="D3" s="205">
        <f>'Budget Summary'!D7</f>
        <v>0</v>
      </c>
    </row>
    <row r="4" spans="1:4" ht="18">
      <c r="A4" s="120"/>
      <c r="B4" s="117"/>
      <c r="C4" s="194" t="s">
        <v>153</v>
      </c>
      <c r="D4" s="206">
        <f>'Budget Summary'!G8</f>
        <v>0</v>
      </c>
    </row>
    <row r="5" spans="1:4" ht="18">
      <c r="A5" s="120"/>
      <c r="B5" s="117"/>
      <c r="C5" s="117"/>
      <c r="D5" s="122"/>
    </row>
    <row r="6" spans="1:4" ht="19.5">
      <c r="A6" s="370" t="s">
        <v>292</v>
      </c>
      <c r="B6" s="370"/>
      <c r="C6" s="370"/>
      <c r="D6" s="370"/>
    </row>
    <row r="7" spans="1:4" ht="15.75" thickBot="1">
      <c r="A7" s="117"/>
      <c r="B7" s="117"/>
      <c r="C7" s="117"/>
      <c r="D7" s="117"/>
    </row>
    <row r="8" spans="1:4" ht="18">
      <c r="A8" s="207" t="s">
        <v>227</v>
      </c>
      <c r="B8" s="208" t="s">
        <v>229</v>
      </c>
      <c r="C8" s="208" t="s">
        <v>230</v>
      </c>
      <c r="D8" s="209" t="s">
        <v>228</v>
      </c>
    </row>
    <row r="9" spans="1:4" ht="15">
      <c r="A9" s="210">
        <v>1</v>
      </c>
      <c r="B9" s="185"/>
      <c r="C9" s="132"/>
      <c r="D9" s="211"/>
    </row>
    <row r="10" spans="1:4" ht="15">
      <c r="A10" s="212"/>
      <c r="B10" s="185"/>
      <c r="C10" s="132"/>
      <c r="D10" s="213"/>
    </row>
    <row r="11" spans="1:4" ht="15">
      <c r="A11" s="214"/>
      <c r="B11" s="137"/>
      <c r="C11" s="184"/>
      <c r="D11" s="215"/>
    </row>
    <row r="12" spans="1:4" ht="15">
      <c r="A12" s="214"/>
      <c r="B12" s="137"/>
      <c r="C12" s="184"/>
      <c r="D12" s="215"/>
    </row>
    <row r="13" spans="1:4" ht="15">
      <c r="A13" s="214"/>
      <c r="B13" s="137"/>
      <c r="C13" s="184"/>
      <c r="D13" s="215"/>
    </row>
    <row r="14" spans="1:4" ht="15">
      <c r="A14" s="214"/>
      <c r="B14" s="185"/>
      <c r="C14" s="132"/>
      <c r="D14" s="211"/>
    </row>
    <row r="15" spans="1:4" ht="15">
      <c r="A15" s="214"/>
      <c r="B15" s="185"/>
      <c r="C15" s="132"/>
      <c r="D15" s="211"/>
    </row>
    <row r="16" spans="1:4" ht="15">
      <c r="A16" s="210">
        <v>2</v>
      </c>
      <c r="B16" s="185"/>
      <c r="C16" s="132"/>
      <c r="D16" s="211"/>
    </row>
    <row r="17" spans="1:4" ht="15">
      <c r="A17" s="210"/>
      <c r="B17" s="185"/>
      <c r="C17" s="132"/>
      <c r="D17" s="215"/>
    </row>
    <row r="18" spans="1:4" ht="15">
      <c r="A18" s="214"/>
      <c r="B18" s="133"/>
      <c r="C18" s="138"/>
      <c r="D18" s="211"/>
    </row>
    <row r="19" spans="1:4" ht="15">
      <c r="A19" s="214"/>
      <c r="B19" s="133"/>
      <c r="C19" s="138"/>
      <c r="D19" s="211"/>
    </row>
    <row r="20" spans="1:4" ht="15">
      <c r="A20" s="214"/>
      <c r="B20" s="133"/>
      <c r="C20" s="138"/>
      <c r="D20" s="211"/>
    </row>
    <row r="21" spans="1:4" ht="15">
      <c r="A21" s="214"/>
      <c r="B21" s="133"/>
      <c r="C21" s="138"/>
      <c r="D21" s="211"/>
    </row>
    <row r="22" spans="1:4" ht="15">
      <c r="A22" s="214"/>
      <c r="B22" s="133"/>
      <c r="C22" s="138"/>
      <c r="D22" s="211"/>
    </row>
    <row r="23" spans="1:4" ht="15">
      <c r="A23" s="214"/>
      <c r="B23" s="133"/>
      <c r="C23" s="138"/>
      <c r="D23" s="211"/>
    </row>
    <row r="24" spans="1:4" ht="15">
      <c r="A24" s="210">
        <v>3</v>
      </c>
      <c r="B24" s="133"/>
      <c r="C24" s="138"/>
      <c r="D24" s="211"/>
    </row>
    <row r="25" spans="1:4" ht="15">
      <c r="A25" s="214"/>
      <c r="B25" s="133"/>
      <c r="C25" s="138"/>
      <c r="D25" s="211"/>
    </row>
    <row r="26" spans="1:4" ht="15">
      <c r="A26" s="214"/>
      <c r="B26" s="133"/>
      <c r="C26" s="138"/>
      <c r="D26" s="211"/>
    </row>
    <row r="27" spans="1:4" ht="15">
      <c r="A27" s="214"/>
      <c r="B27" s="133"/>
      <c r="C27" s="138"/>
      <c r="D27" s="211"/>
    </row>
    <row r="28" spans="1:4" ht="15">
      <c r="A28" s="214"/>
      <c r="B28" s="133"/>
      <c r="C28" s="138"/>
      <c r="D28" s="211"/>
    </row>
    <row r="29" spans="1:4" ht="15">
      <c r="A29" s="214"/>
      <c r="B29" s="133"/>
      <c r="C29" s="138"/>
      <c r="D29" s="211"/>
    </row>
    <row r="30" spans="1:4" ht="15">
      <c r="A30" s="214"/>
      <c r="B30" s="133"/>
      <c r="C30" s="138"/>
      <c r="D30" s="211"/>
    </row>
    <row r="31" spans="1:4" ht="15.75" thickBot="1">
      <c r="A31" s="216"/>
      <c r="B31" s="217"/>
      <c r="C31" s="217"/>
      <c r="D31" s="218"/>
    </row>
    <row r="32" spans="1:4" ht="15">
      <c r="A32" s="138"/>
      <c r="B32" s="138"/>
      <c r="C32" s="138"/>
      <c r="D32" s="138"/>
    </row>
    <row r="33" spans="1:4" ht="15">
      <c r="A33" s="117"/>
      <c r="B33" s="117"/>
      <c r="C33" s="117"/>
      <c r="D33" s="117"/>
    </row>
    <row r="34" spans="1:4" ht="19.5">
      <c r="A34" s="117"/>
      <c r="B34" s="117"/>
      <c r="C34" s="117"/>
      <c r="D34" s="142"/>
    </row>
  </sheetData>
  <sheetProtection/>
  <mergeCells count="1">
    <mergeCell ref="A6:D6"/>
  </mergeCells>
  <printOptions/>
  <pageMargins left="0.7" right="0.7" top="0.75" bottom="0.75" header="0.3" footer="0.3"/>
  <pageSetup fitToHeight="0" fitToWidth="1" horizontalDpi="600" verticalDpi="600" orientation="landscape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G33"/>
  <sheetViews>
    <sheetView defaultGridColor="0" zoomScale="80" zoomScaleNormal="80" zoomScalePageLayoutView="0" colorId="22" workbookViewId="0" topLeftCell="A4">
      <selection activeCell="D5" sqref="D5"/>
    </sheetView>
  </sheetViews>
  <sheetFormatPr defaultColWidth="11.4453125" defaultRowHeight="15"/>
  <cols>
    <col min="1" max="1" width="8.77734375" style="0" customWidth="1"/>
    <col min="2" max="2" width="20.77734375" style="0" customWidth="1"/>
    <col min="3" max="3" width="10.77734375" style="0" customWidth="1"/>
    <col min="4" max="6" width="15.77734375" style="0" customWidth="1"/>
    <col min="7" max="7" width="20.4453125" style="0" customWidth="1"/>
  </cols>
  <sheetData>
    <row r="1" spans="1:7" ht="19.5" customHeight="1">
      <c r="A1" s="165"/>
      <c r="E1" s="162" t="s">
        <v>131</v>
      </c>
      <c r="F1" s="180"/>
      <c r="G1" s="181">
        <f>'Budget Summary'!D7</f>
        <v>0</v>
      </c>
    </row>
    <row r="2" spans="1:7" ht="19.5" customHeight="1">
      <c r="A2" s="3"/>
      <c r="E2" s="162" t="s">
        <v>61</v>
      </c>
      <c r="F2" s="180"/>
      <c r="G2" s="179">
        <f>'Budget Summary'!G8</f>
        <v>0</v>
      </c>
    </row>
    <row r="3" spans="5:6" ht="19.5" customHeight="1">
      <c r="E3" s="25"/>
      <c r="F3" s="25"/>
    </row>
    <row r="4" spans="5:6" ht="19.5" customHeight="1">
      <c r="E4" s="25"/>
      <c r="F4" s="25"/>
    </row>
    <row r="5" spans="1:7" ht="26.25" customHeight="1">
      <c r="A5" s="159" t="s">
        <v>213</v>
      </c>
      <c r="B5" s="158"/>
      <c r="C5" s="158"/>
      <c r="D5" s="158"/>
      <c r="E5" s="158"/>
      <c r="F5" s="158"/>
      <c r="G5" s="158"/>
    </row>
    <row r="6" ht="19.5" customHeight="1"/>
    <row r="7" ht="19.5" customHeight="1">
      <c r="A7" t="s">
        <v>212</v>
      </c>
    </row>
    <row r="8" ht="19.5" customHeight="1"/>
    <row r="9" spans="1:7" ht="19.5" customHeight="1">
      <c r="A9" s="178"/>
      <c r="B9" s="177"/>
      <c r="C9" s="176"/>
      <c r="D9" s="177" t="s">
        <v>211</v>
      </c>
      <c r="E9" s="177"/>
      <c r="F9" s="176"/>
      <c r="G9" s="176" t="s">
        <v>210</v>
      </c>
    </row>
    <row r="10" spans="1:7" ht="19.5" customHeight="1">
      <c r="A10" s="175" t="s">
        <v>209</v>
      </c>
      <c r="B10" s="174"/>
      <c r="C10" s="173"/>
      <c r="D10" s="174" t="s">
        <v>208</v>
      </c>
      <c r="E10" s="174"/>
      <c r="F10" s="173"/>
      <c r="G10" s="173" t="s">
        <v>207</v>
      </c>
    </row>
    <row r="11" spans="1:7" ht="19.5" customHeight="1">
      <c r="A11" s="172" t="s">
        <v>206</v>
      </c>
      <c r="B11" t="s">
        <v>205</v>
      </c>
      <c r="C11" s="171"/>
      <c r="D11" s="171"/>
      <c r="E11" s="171"/>
      <c r="F11" s="171"/>
      <c r="G11" s="171"/>
    </row>
    <row r="12" spans="1:7" ht="19.5" customHeight="1">
      <c r="A12" s="172"/>
      <c r="C12" s="171"/>
      <c r="D12" s="171"/>
      <c r="E12" s="171"/>
      <c r="F12" s="171"/>
      <c r="G12" s="171"/>
    </row>
    <row r="13" spans="1:7" ht="19.5" customHeight="1">
      <c r="A13" s="172" t="s">
        <v>204</v>
      </c>
      <c r="B13" t="s">
        <v>203</v>
      </c>
      <c r="C13" s="171"/>
      <c r="D13" s="171"/>
      <c r="E13" s="171"/>
      <c r="F13" s="171"/>
      <c r="G13" s="171"/>
    </row>
    <row r="14" spans="1:7" ht="19.5" customHeight="1">
      <c r="A14" s="172"/>
      <c r="C14" s="171"/>
      <c r="D14" s="171"/>
      <c r="E14" s="171"/>
      <c r="F14" s="171"/>
      <c r="G14" s="171"/>
    </row>
    <row r="15" spans="1:7" ht="19.5" customHeight="1">
      <c r="A15" s="172" t="s">
        <v>202</v>
      </c>
      <c r="B15" t="s">
        <v>201</v>
      </c>
      <c r="C15" s="171"/>
      <c r="D15" s="171"/>
      <c r="E15" s="171"/>
      <c r="F15" s="171"/>
      <c r="G15" s="171"/>
    </row>
    <row r="16" spans="1:7" ht="19.5" customHeight="1">
      <c r="A16" s="172"/>
      <c r="C16" s="171"/>
      <c r="D16" s="171"/>
      <c r="E16" s="171"/>
      <c r="F16" s="171"/>
      <c r="G16" s="171"/>
    </row>
    <row r="17" spans="1:7" ht="19.5" customHeight="1">
      <c r="A17" s="172" t="s">
        <v>200</v>
      </c>
      <c r="B17" t="s">
        <v>199</v>
      </c>
      <c r="C17" s="171"/>
      <c r="D17" s="171"/>
      <c r="E17" s="171"/>
      <c r="F17" s="171"/>
      <c r="G17" s="171"/>
    </row>
    <row r="18" spans="1:7" ht="19.5" customHeight="1">
      <c r="A18" s="172"/>
      <c r="C18" s="171"/>
      <c r="D18" s="171"/>
      <c r="E18" s="171"/>
      <c r="F18" s="171"/>
      <c r="G18" s="171"/>
    </row>
    <row r="19" spans="1:7" ht="19.5" customHeight="1">
      <c r="A19" s="172" t="s">
        <v>198</v>
      </c>
      <c r="B19" t="s">
        <v>197</v>
      </c>
      <c r="C19" s="171"/>
      <c r="D19" s="171"/>
      <c r="E19" s="171"/>
      <c r="F19" s="171"/>
      <c r="G19" s="171"/>
    </row>
    <row r="20" spans="1:7" ht="19.5" customHeight="1">
      <c r="A20" s="172"/>
      <c r="B20" t="s">
        <v>196</v>
      </c>
      <c r="C20" s="171"/>
      <c r="D20" s="171"/>
      <c r="E20" s="171"/>
      <c r="F20" s="171"/>
      <c r="G20" s="171"/>
    </row>
    <row r="21" spans="1:7" ht="19.5" customHeight="1">
      <c r="A21" s="172"/>
      <c r="C21" s="171"/>
      <c r="D21" s="171"/>
      <c r="E21" s="171"/>
      <c r="F21" s="171"/>
      <c r="G21" s="171"/>
    </row>
    <row r="22" spans="1:7" ht="19.5" customHeight="1">
      <c r="A22" s="172" t="s">
        <v>195</v>
      </c>
      <c r="B22" t="s">
        <v>194</v>
      </c>
      <c r="C22" s="171"/>
      <c r="D22" s="171"/>
      <c r="E22" s="171"/>
      <c r="F22" s="171"/>
      <c r="G22" s="171"/>
    </row>
    <row r="23" spans="1:7" ht="19.5" customHeight="1">
      <c r="A23" s="172"/>
      <c r="C23" s="171"/>
      <c r="D23" s="171"/>
      <c r="E23" s="171"/>
      <c r="F23" s="171"/>
      <c r="G23" s="171"/>
    </row>
    <row r="24" spans="1:7" ht="19.5" customHeight="1">
      <c r="A24" s="172" t="s">
        <v>193</v>
      </c>
      <c r="B24" t="s">
        <v>192</v>
      </c>
      <c r="C24" s="171"/>
      <c r="D24" s="171"/>
      <c r="E24" s="171"/>
      <c r="F24" s="171"/>
      <c r="G24" s="171"/>
    </row>
    <row r="25" spans="1:7" ht="19.5" customHeight="1">
      <c r="A25" s="172"/>
      <c r="C25" s="171"/>
      <c r="D25" s="171"/>
      <c r="E25" s="171"/>
      <c r="F25" s="171"/>
      <c r="G25" s="171"/>
    </row>
    <row r="26" spans="1:7" ht="19.5" customHeight="1">
      <c r="A26" s="172" t="s">
        <v>191</v>
      </c>
      <c r="B26" t="s">
        <v>190</v>
      </c>
      <c r="C26" s="171"/>
      <c r="D26" s="171"/>
      <c r="E26" s="171"/>
      <c r="F26" s="171"/>
      <c r="G26" s="171"/>
    </row>
    <row r="27" spans="1:7" ht="19.5" customHeight="1">
      <c r="A27" s="172"/>
      <c r="C27" s="171"/>
      <c r="D27" s="171"/>
      <c r="E27" s="171"/>
      <c r="F27" s="171"/>
      <c r="G27" s="171"/>
    </row>
    <row r="28" spans="1:7" ht="19.5" customHeight="1">
      <c r="A28" s="172" t="s">
        <v>189</v>
      </c>
      <c r="B28" t="s">
        <v>188</v>
      </c>
      <c r="C28" s="171"/>
      <c r="D28" s="171"/>
      <c r="E28" s="171"/>
      <c r="F28" s="171"/>
      <c r="G28" s="171"/>
    </row>
    <row r="29" spans="1:7" ht="19.5" customHeight="1">
      <c r="A29" s="172"/>
      <c r="B29" t="s">
        <v>187</v>
      </c>
      <c r="C29" s="171"/>
      <c r="D29" s="171"/>
      <c r="E29" s="171"/>
      <c r="F29" s="171"/>
      <c r="G29" s="171"/>
    </row>
    <row r="30" spans="1:7" ht="19.5" customHeight="1">
      <c r="A30" s="172"/>
      <c r="C30" s="171"/>
      <c r="D30" s="171"/>
      <c r="E30" s="171"/>
      <c r="F30" s="171"/>
      <c r="G30" s="171"/>
    </row>
    <row r="31" spans="1:7" ht="19.5" customHeight="1">
      <c r="A31" s="170" t="s">
        <v>186</v>
      </c>
      <c r="B31" s="169" t="s">
        <v>185</v>
      </c>
      <c r="C31" s="168"/>
      <c r="D31" s="168"/>
      <c r="E31" s="168"/>
      <c r="F31" s="168"/>
      <c r="G31" s="168"/>
    </row>
    <row r="32" ht="19.5" customHeight="1">
      <c r="G32" s="167"/>
    </row>
    <row r="33" spans="5:7" ht="19.5" customHeight="1">
      <c r="E33" s="17" t="s">
        <v>66</v>
      </c>
      <c r="G33" s="166">
        <f>SUM(G11:G31)</f>
        <v>0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</sheetData>
  <sheetProtection/>
  <printOptions/>
  <pageMargins left="0.25" right="0.25" top="0.75" bottom="0.25" header="0.5" footer="0.5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 Item Budgets Forms</dc:title>
  <dc:subject/>
  <dc:creator>New York State Office of Temporary and Disability Assistance</dc:creator>
  <cp:keywords/>
  <dc:description/>
  <cp:lastModifiedBy>DeShaun Jones</cp:lastModifiedBy>
  <cp:lastPrinted>2017-06-06T19:13:49Z</cp:lastPrinted>
  <dcterms:created xsi:type="dcterms:W3CDTF">2014-08-05T15:41:17Z</dcterms:created>
  <dcterms:modified xsi:type="dcterms:W3CDTF">2021-04-14T13:29:53Z</dcterms:modified>
  <cp:category/>
  <cp:version/>
  <cp:contentType/>
  <cp:contentStatus/>
</cp:coreProperties>
</file>